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M:\Mathe\FK allg\Ergebnisse\2025\"/>
    </mc:Choice>
  </mc:AlternateContent>
  <xr:revisionPtr revIDLastSave="0" documentId="13_ncr:1_{E34D6536-5712-4823-8189-14928872D1FA}" xr6:coauthVersionLast="36" xr6:coauthVersionMax="47" xr10:uidLastSave="{00000000-0000-0000-0000-000000000000}"/>
  <bookViews>
    <workbookView xWindow="-105" yWindow="-105" windowWidth="30930" windowHeight="16770" xr2:uid="{5A41CFF9-94F1-4BF2-B6B5-8D026BEA724C}"/>
  </bookViews>
  <sheets>
    <sheet name="Basisinformationen" sheetId="2" r:id="rId1"/>
    <sheet name="Aufgaben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1" i="1" l="1"/>
  <c r="P41" i="1"/>
  <c r="O42" i="1"/>
  <c r="P42" i="1"/>
  <c r="I41" i="1"/>
  <c r="I42" i="1"/>
  <c r="AH5" i="1" l="1"/>
  <c r="AC5" i="1" s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2" i="1"/>
  <c r="D2" i="1"/>
  <c r="AH6" i="1"/>
  <c r="AE6" i="1" s="1"/>
  <c r="AI6" i="1"/>
  <c r="AG6" i="1"/>
  <c r="AH7" i="1"/>
  <c r="AC7" i="1" s="1"/>
  <c r="AI7" i="1"/>
  <c r="AH8" i="1"/>
  <c r="AC8" i="1" s="1"/>
  <c r="AI8" i="1"/>
  <c r="AG8" i="1"/>
  <c r="AH9" i="1"/>
  <c r="AC9" i="1" s="1"/>
  <c r="AI9" i="1"/>
  <c r="AH10" i="1"/>
  <c r="AC10" i="1" s="1"/>
  <c r="AI10" i="1"/>
  <c r="AG10" i="1"/>
  <c r="AH11" i="1"/>
  <c r="AC11" i="1" s="1"/>
  <c r="AI11" i="1"/>
  <c r="AH12" i="1"/>
  <c r="AD12" i="1" s="1"/>
  <c r="AI12" i="1"/>
  <c r="AH13" i="1"/>
  <c r="AD13" i="1" s="1"/>
  <c r="AI13" i="1"/>
  <c r="AH14" i="1"/>
  <c r="AE14" i="1" s="1"/>
  <c r="AI14" i="1"/>
  <c r="AH15" i="1"/>
  <c r="AC15" i="1" s="1"/>
  <c r="AI15" i="1"/>
  <c r="AH16" i="1"/>
  <c r="AC16" i="1" s="1"/>
  <c r="AI16" i="1"/>
  <c r="AH17" i="1"/>
  <c r="AC17" i="1" s="1"/>
  <c r="AI17" i="1"/>
  <c r="AH18" i="1"/>
  <c r="AC18" i="1" s="1"/>
  <c r="AI18" i="1"/>
  <c r="AH19" i="1"/>
  <c r="AE19" i="1" s="1"/>
  <c r="AI19" i="1"/>
  <c r="AH20" i="1"/>
  <c r="AE20" i="1" s="1"/>
  <c r="AI20" i="1"/>
  <c r="AH21" i="1"/>
  <c r="AD21" i="1" s="1"/>
  <c r="AI21" i="1"/>
  <c r="AG21" i="1"/>
  <c r="AH22" i="1"/>
  <c r="AC22" i="1" s="1"/>
  <c r="AI22" i="1"/>
  <c r="AH23" i="1"/>
  <c r="AC23" i="1" s="1"/>
  <c r="AI23" i="1"/>
  <c r="AH24" i="1"/>
  <c r="AC24" i="1" s="1"/>
  <c r="AI24" i="1"/>
  <c r="AH25" i="1"/>
  <c r="AG25" i="1" s="1"/>
  <c r="AI25" i="1"/>
  <c r="AH26" i="1"/>
  <c r="AC26" i="1" s="1"/>
  <c r="AI26" i="1"/>
  <c r="AH27" i="1"/>
  <c r="AC27" i="1" s="1"/>
  <c r="AI27" i="1"/>
  <c r="AH28" i="1"/>
  <c r="AG28" i="1" s="1"/>
  <c r="AI28" i="1"/>
  <c r="AH29" i="1"/>
  <c r="AE29" i="1" s="1"/>
  <c r="AI29" i="1"/>
  <c r="AC29" i="1"/>
  <c r="AH30" i="1"/>
  <c r="AC30" i="1" s="1"/>
  <c r="AI30" i="1"/>
  <c r="AH31" i="1"/>
  <c r="AC31" i="1" s="1"/>
  <c r="AI31" i="1"/>
  <c r="AH32" i="1"/>
  <c r="AC32" i="1" s="1"/>
  <c r="AI32" i="1"/>
  <c r="AH33" i="1"/>
  <c r="AC33" i="1" s="1"/>
  <c r="AI33" i="1"/>
  <c r="AH34" i="1"/>
  <c r="AC34" i="1" s="1"/>
  <c r="AI34" i="1"/>
  <c r="AH35" i="1"/>
  <c r="AD35" i="1" s="1"/>
  <c r="AI35" i="1"/>
  <c r="AH36" i="1"/>
  <c r="AD36" i="1" s="1"/>
  <c r="AI36" i="1"/>
  <c r="AH37" i="1"/>
  <c r="AE37" i="1" s="1"/>
  <c r="AI37" i="1"/>
  <c r="AH38" i="1"/>
  <c r="AG38" i="1" s="1"/>
  <c r="AI38" i="1"/>
  <c r="AF38" i="1"/>
  <c r="AH39" i="1"/>
  <c r="AC39" i="1" s="1"/>
  <c r="AI39" i="1"/>
  <c r="D41" i="1"/>
  <c r="E41" i="1"/>
  <c r="F41" i="1"/>
  <c r="G41" i="1"/>
  <c r="H41" i="1"/>
  <c r="J41" i="1"/>
  <c r="K41" i="1"/>
  <c r="L41" i="1"/>
  <c r="M41" i="1"/>
  <c r="N41" i="1"/>
  <c r="Q41" i="1"/>
  <c r="R41" i="1"/>
  <c r="S41" i="1"/>
  <c r="T41" i="1"/>
  <c r="U41" i="1"/>
  <c r="V41" i="1"/>
  <c r="W41" i="1"/>
  <c r="X41" i="1"/>
  <c r="Y41" i="1"/>
  <c r="Z41" i="1"/>
  <c r="AA41" i="1"/>
  <c r="AB41" i="1"/>
  <c r="D42" i="1"/>
  <c r="E42" i="1"/>
  <c r="F42" i="1"/>
  <c r="G42" i="1"/>
  <c r="H42" i="1"/>
  <c r="J42" i="1"/>
  <c r="K42" i="1"/>
  <c r="L42" i="1"/>
  <c r="M42" i="1"/>
  <c r="N42" i="1"/>
  <c r="Q42" i="1"/>
  <c r="R42" i="1"/>
  <c r="S42" i="1"/>
  <c r="T42" i="1"/>
  <c r="U42" i="1"/>
  <c r="V42" i="1"/>
  <c r="W42" i="1"/>
  <c r="X42" i="1"/>
  <c r="Y42" i="1"/>
  <c r="Z42" i="1"/>
  <c r="AA42" i="1"/>
  <c r="AB42" i="1"/>
  <c r="AG30" i="1" l="1"/>
  <c r="AF30" i="1"/>
  <c r="AE30" i="1"/>
  <c r="AC13" i="1"/>
  <c r="AD8" i="1"/>
  <c r="AF36" i="1"/>
  <c r="AD30" i="1"/>
  <c r="AD20" i="1"/>
  <c r="AE10" i="1"/>
  <c r="AG12" i="1"/>
  <c r="AE38" i="1"/>
  <c r="AD29" i="1"/>
  <c r="AC12" i="1"/>
  <c r="AC36" i="1"/>
  <c r="AG22" i="1"/>
  <c r="AD18" i="1"/>
  <c r="AC38" i="1"/>
  <c r="AF22" i="1"/>
  <c r="AG11" i="1"/>
  <c r="AF10" i="1"/>
  <c r="AF11" i="1"/>
  <c r="AF35" i="1"/>
  <c r="AD22" i="1"/>
  <c r="AD14" i="1"/>
  <c r="AF12" i="1"/>
  <c r="AE11" i="1"/>
  <c r="AD10" i="1"/>
  <c r="AE22" i="1"/>
  <c r="AC14" i="1"/>
  <c r="AE12" i="1"/>
  <c r="AD11" i="1"/>
  <c r="AE7" i="1"/>
  <c r="AG14" i="1"/>
  <c r="AE39" i="1"/>
  <c r="AC37" i="1"/>
  <c r="AC35" i="1"/>
  <c r="AG23" i="1"/>
  <c r="AG31" i="1"/>
  <c r="AE23" i="1"/>
  <c r="AD19" i="1"/>
  <c r="AD16" i="1"/>
  <c r="AI5" i="1"/>
  <c r="AK5" i="1" s="1"/>
  <c r="AK3" i="1" s="1"/>
  <c r="AG5" i="1"/>
  <c r="AF5" i="1"/>
  <c r="AE5" i="1"/>
  <c r="AD5" i="1"/>
  <c r="AF28" i="1"/>
  <c r="AG27" i="1"/>
  <c r="AC21" i="1"/>
  <c r="AC20" i="1"/>
  <c r="AC19" i="1"/>
  <c r="AF6" i="1"/>
  <c r="AG39" i="1"/>
  <c r="AD38" i="1"/>
  <c r="AD32" i="1"/>
  <c r="AE28" i="1"/>
  <c r="AF27" i="1"/>
  <c r="AF14" i="1"/>
  <c r="AD6" i="1"/>
  <c r="AD28" i="1"/>
  <c r="AE27" i="1"/>
  <c r="AG7" i="1"/>
  <c r="AC6" i="1"/>
  <c r="AG36" i="1"/>
  <c r="AG35" i="1"/>
  <c r="AC28" i="1"/>
  <c r="AD27" i="1"/>
  <c r="AG15" i="1"/>
  <c r="AG20" i="1"/>
  <c r="AG19" i="1"/>
  <c r="AG18" i="1"/>
  <c r="AE15" i="1"/>
  <c r="AE36" i="1"/>
  <c r="AE35" i="1"/>
  <c r="AF20" i="1"/>
  <c r="AF19" i="1"/>
  <c r="AF18" i="1"/>
  <c r="AD37" i="1"/>
  <c r="AE31" i="1"/>
  <c r="AD24" i="1"/>
  <c r="AE18" i="1"/>
  <c r="AG16" i="1"/>
  <c r="AG26" i="1"/>
  <c r="AF34" i="1"/>
  <c r="AE26" i="1"/>
  <c r="AF25" i="1"/>
  <c r="AF17" i="1"/>
  <c r="AF9" i="1"/>
  <c r="AF26" i="1"/>
  <c r="AG9" i="1"/>
  <c r="AG32" i="1"/>
  <c r="AD34" i="1"/>
  <c r="AE33" i="1"/>
  <c r="AF32" i="1"/>
  <c r="AD26" i="1"/>
  <c r="AE25" i="1"/>
  <c r="AF24" i="1"/>
  <c r="AE17" i="1"/>
  <c r="AF16" i="1"/>
  <c r="AE9" i="1"/>
  <c r="AF8" i="1"/>
  <c r="AG34" i="1"/>
  <c r="AG33" i="1"/>
  <c r="AG17" i="1"/>
  <c r="AH40" i="1"/>
  <c r="AE34" i="1"/>
  <c r="AF33" i="1"/>
  <c r="AG24" i="1"/>
  <c r="AF39" i="1"/>
  <c r="AD33" i="1"/>
  <c r="AE32" i="1"/>
  <c r="AF31" i="1"/>
  <c r="AD25" i="1"/>
  <c r="AE24" i="1"/>
  <c r="AF23" i="1"/>
  <c r="AD17" i="1"/>
  <c r="AE16" i="1"/>
  <c r="AF15" i="1"/>
  <c r="AD9" i="1"/>
  <c r="AE8" i="1"/>
  <c r="AF7" i="1"/>
  <c r="AC25" i="1"/>
  <c r="AG13" i="1"/>
  <c r="AG37" i="1"/>
  <c r="AG29" i="1"/>
  <c r="AD39" i="1"/>
  <c r="AF37" i="1"/>
  <c r="AD31" i="1"/>
  <c r="AF29" i="1"/>
  <c r="AD23" i="1"/>
  <c r="AF21" i="1"/>
  <c r="AD15" i="1"/>
  <c r="AF13" i="1"/>
  <c r="AD7" i="1"/>
  <c r="AE21" i="1"/>
  <c r="AE13" i="1"/>
  <c r="B13" i="2"/>
  <c r="B14" i="2"/>
  <c r="B15" i="2"/>
  <c r="B16" i="2"/>
  <c r="B12" i="2"/>
  <c r="AI40" i="1" l="1"/>
  <c r="D7" i="2"/>
  <c r="B11" i="2"/>
  <c r="D12" i="2" l="1"/>
  <c r="D13" i="2"/>
  <c r="D14" i="2"/>
  <c r="D15" i="2"/>
  <c r="D11" i="2"/>
  <c r="C8" i="2" l="1"/>
  <c r="B24" i="2" l="1"/>
  <c r="B23" i="2"/>
  <c r="B25" i="2"/>
  <c r="B21" i="2"/>
  <c r="B22" i="2"/>
  <c r="B20" i="2"/>
  <c r="C21" i="2" l="1"/>
  <c r="C25" i="2"/>
  <c r="C20" i="2"/>
  <c r="C22" i="2"/>
  <c r="C24" i="2"/>
  <c r="C23" i="2"/>
</calcChain>
</file>

<file path=xl/sharedStrings.xml><?xml version="1.0" encoding="utf-8"?>
<sst xmlns="http://schemas.openxmlformats.org/spreadsheetml/2006/main" count="92" uniqueCount="61">
  <si>
    <t>Bewertungsmaßstab</t>
  </si>
  <si>
    <t>Nr.</t>
  </si>
  <si>
    <t>Note</t>
  </si>
  <si>
    <t>Lösungsquote in %</t>
  </si>
  <si>
    <t>Notenverteilung</t>
  </si>
  <si>
    <t>Anzahl</t>
  </si>
  <si>
    <t>Punkte</t>
  </si>
  <si>
    <t>Kumulation Punkte</t>
  </si>
  <si>
    <t>Anteil</t>
  </si>
  <si>
    <t>Basisinformationen</t>
  </si>
  <si>
    <t>Nachname</t>
  </si>
  <si>
    <t>Vorname</t>
  </si>
  <si>
    <t>Note 1:</t>
  </si>
  <si>
    <t>Note 2:</t>
  </si>
  <si>
    <t>Note 3:</t>
  </si>
  <si>
    <t>Note 4:</t>
  </si>
  <si>
    <t>Note 5:</t>
  </si>
  <si>
    <t>Note 6:</t>
  </si>
  <si>
    <t>Erreichbare Punkte</t>
  </si>
  <si>
    <t xml:space="preserve">Fach: </t>
  </si>
  <si>
    <t xml:space="preserve">Jahr: </t>
  </si>
  <si>
    <t>Klasse</t>
  </si>
  <si>
    <t xml:space="preserve">Klasse: </t>
  </si>
  <si>
    <t>A</t>
  </si>
  <si>
    <t>B1</t>
  </si>
  <si>
    <t>B2</t>
  </si>
  <si>
    <t>B3</t>
  </si>
  <si>
    <t>B4</t>
  </si>
  <si>
    <t>Punkte je Aufgabengruppe</t>
  </si>
  <si>
    <t>1.1</t>
  </si>
  <si>
    <t>1.2</t>
  </si>
  <si>
    <t>2.1</t>
  </si>
  <si>
    <t>2.2</t>
  </si>
  <si>
    <t>3.1</t>
  </si>
  <si>
    <t>3.2</t>
  </si>
  <si>
    <t>3.3</t>
  </si>
  <si>
    <t>3.4</t>
  </si>
  <si>
    <t>3.5</t>
  </si>
  <si>
    <t>4.1</t>
  </si>
  <si>
    <t>4.2</t>
  </si>
  <si>
    <t>4.3</t>
  </si>
  <si>
    <t>4.4</t>
  </si>
  <si>
    <t>4.5</t>
  </si>
  <si>
    <r>
      <rPr>
        <sz val="16"/>
        <color rgb="FF1A7950"/>
        <rFont val="Arial"/>
        <family val="2"/>
      </rPr>
      <t>Abschlussprüfung Mathematik II</t>
    </r>
    <r>
      <rPr>
        <sz val="18"/>
        <rFont val="Arial"/>
        <family val="2"/>
      </rPr>
      <t xml:space="preserve"> </t>
    </r>
    <r>
      <rPr>
        <sz val="14"/>
        <rFont val="Arial"/>
        <family val="2"/>
      </rPr>
      <t>Basisinformationen</t>
    </r>
    <r>
      <rPr>
        <sz val="18"/>
        <rFont val="Arial"/>
        <family val="2"/>
      </rPr>
      <t xml:space="preserve">
</t>
    </r>
    <r>
      <rPr>
        <sz val="9"/>
        <rFont val="Arial"/>
        <family val="2"/>
      </rPr>
      <t xml:space="preserve">Bitte füllen Sie die </t>
    </r>
    <r>
      <rPr>
        <b/>
        <sz val="9"/>
        <color theme="7" tint="0.39997558519241921"/>
        <rFont val="Arial"/>
        <family val="2"/>
      </rPr>
      <t>gelben</t>
    </r>
    <r>
      <rPr>
        <sz val="9"/>
        <rFont val="Arial"/>
        <family val="2"/>
      </rPr>
      <t xml:space="preserve"> Felder aus.</t>
    </r>
  </si>
  <si>
    <t>Mathematik II</t>
  </si>
  <si>
    <r>
      <rPr>
        <sz val="18"/>
        <color rgb="FF1A7950"/>
        <rFont val="Arial"/>
        <family val="2"/>
      </rPr>
      <t>Abschlussprüfung Mathematik II</t>
    </r>
    <r>
      <rPr>
        <sz val="14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 xml:space="preserve">Bitte füllen Sie die </t>
    </r>
    <r>
      <rPr>
        <b/>
        <sz val="9"/>
        <color theme="7" tint="0.39997558519241921"/>
        <rFont val="Arial"/>
        <family val="2"/>
      </rPr>
      <t xml:space="preserve">gelben </t>
    </r>
    <r>
      <rPr>
        <sz val="9"/>
        <color theme="1"/>
        <rFont val="Arial"/>
        <family val="2"/>
      </rPr>
      <t>sowie</t>
    </r>
    <r>
      <rPr>
        <sz val="9"/>
        <rFont val="Arial"/>
        <family val="2"/>
      </rPr>
      <t xml:space="preserve"> optional die </t>
    </r>
    <r>
      <rPr>
        <b/>
        <sz val="9"/>
        <color theme="8" tint="0.39997558519241921"/>
        <rFont val="Arial"/>
        <family val="2"/>
      </rPr>
      <t>blauen</t>
    </r>
    <r>
      <rPr>
        <sz val="9"/>
        <color theme="1"/>
        <rFont val="Arial"/>
        <family val="2"/>
      </rPr>
      <t xml:space="preserve"> Felder aus.</t>
    </r>
  </si>
  <si>
    <t>3</t>
  </si>
  <si>
    <t>4</t>
  </si>
  <si>
    <t>1.3</t>
  </si>
  <si>
    <t>3.6</t>
  </si>
  <si>
    <t xml:space="preserve">Teilnehmende: </t>
  </si>
  <si>
    <t>JFN</t>
  </si>
  <si>
    <t>Gesamtnote</t>
  </si>
  <si>
    <t>gesamt</t>
  </si>
  <si>
    <t>Note mdl. Prüfung</t>
  </si>
  <si>
    <t>2.3</t>
  </si>
  <si>
    <t>2.4</t>
  </si>
  <si>
    <t>Prüfungsnote</t>
  </si>
  <si>
    <t>JFN: Jahresfortgangsnote</t>
  </si>
  <si>
    <t>mündliche Prüfung</t>
  </si>
  <si>
    <t>möglich?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</si>
</sst>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⌀ &quot;0.0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8"/>
      <color rgb="FF1A7950"/>
      <name val="Arial"/>
      <family val="2"/>
    </font>
    <font>
      <b/>
      <sz val="7"/>
      <color theme="1"/>
      <name val="Arial"/>
      <family val="2"/>
    </font>
    <font>
      <sz val="9"/>
      <color rgb="FFFF0000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9"/>
      <color theme="7" tint="0.39997558519241921"/>
      <name val="Arial"/>
      <family val="2"/>
    </font>
    <font>
      <b/>
      <sz val="9"/>
      <color theme="8" tint="0.39997558519241921"/>
      <name val="Arial"/>
      <family val="2"/>
    </font>
    <font>
      <b/>
      <sz val="9"/>
      <color theme="0"/>
      <name val="Arial"/>
      <family val="2"/>
    </font>
    <font>
      <sz val="16"/>
      <color rgb="FF1A79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A7950"/>
        <bgColor indexed="64"/>
      </patternFill>
    </fill>
    <fill>
      <patternFill patternType="solid">
        <fgColor theme="8" tint="0.3999450666829432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1" fillId="0" borderId="0" xfId="0" applyFont="1"/>
    <xf numFmtId="0" fontId="5" fillId="0" borderId="0" xfId="0" applyFont="1"/>
    <xf numFmtId="0" fontId="8" fillId="0" borderId="0" xfId="0" applyFont="1"/>
    <xf numFmtId="0" fontId="2" fillId="4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/>
    </xf>
    <xf numFmtId="0" fontId="2" fillId="0" borderId="0" xfId="0" applyFont="1"/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right"/>
    </xf>
    <xf numFmtId="1" fontId="5" fillId="2" borderId="2" xfId="0" applyNumberFormat="1" applyFont="1" applyFill="1" applyBorder="1" applyAlignment="1">
      <alignment horizontal="right"/>
    </xf>
    <xf numFmtId="1" fontId="5" fillId="2" borderId="2" xfId="0" applyNumberFormat="1" applyFont="1" applyFill="1" applyBorder="1" applyAlignment="1">
      <alignment horizontal="left" indent="1"/>
    </xf>
    <xf numFmtId="0" fontId="11" fillId="2" borderId="1" xfId="0" applyFont="1" applyFill="1" applyBorder="1" applyAlignment="1">
      <alignment horizontal="right" indent="1"/>
    </xf>
    <xf numFmtId="0" fontId="4" fillId="2" borderId="3" xfId="0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 applyProtection="1">
      <alignment horizontal="left" indent="1"/>
      <protection locked="0"/>
    </xf>
    <xf numFmtId="0" fontId="2" fillId="2" borderId="1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164" fontId="7" fillId="0" borderId="0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4" fillId="5" borderId="8" xfId="0" applyFont="1" applyFill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4" fillId="5" borderId="1" xfId="0" applyFont="1" applyFill="1" applyBorder="1" applyAlignment="1">
      <alignment horizontal="center" wrapText="1"/>
    </xf>
    <xf numFmtId="0" fontId="14" fillId="5" borderId="10" xfId="0" applyFont="1" applyFill="1" applyBorder="1" applyAlignment="1">
      <alignment wrapText="1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14" fillId="5" borderId="8" xfId="0" applyFont="1" applyFill="1" applyBorder="1" applyAlignment="1">
      <alignment horizontal="center" wrapText="1"/>
    </xf>
    <xf numFmtId="0" fontId="14" fillId="5" borderId="1" xfId="0" applyFont="1" applyFill="1" applyBorder="1"/>
    <xf numFmtId="0" fontId="11" fillId="0" borderId="1" xfId="0" applyFont="1" applyBorder="1" applyAlignment="1">
      <alignment horizontal="center"/>
    </xf>
    <xf numFmtId="0" fontId="9" fillId="0" borderId="0" xfId="0" applyFont="1" applyAlignment="1">
      <alignment wrapText="1"/>
    </xf>
    <xf numFmtId="0" fontId="5" fillId="2" borderId="1" xfId="0" applyFont="1" applyFill="1" applyBorder="1" applyAlignment="1">
      <alignment horizontal="left" indent="1"/>
    </xf>
    <xf numFmtId="0" fontId="11" fillId="2" borderId="2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14" fillId="5" borderId="8" xfId="0" applyFont="1" applyFill="1" applyBorder="1" applyAlignment="1">
      <alignment horizontal="center" wrapText="1"/>
    </xf>
    <xf numFmtId="0" fontId="14" fillId="5" borderId="7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left"/>
    </xf>
    <xf numFmtId="0" fontId="14" fillId="5" borderId="4" xfId="0" applyFont="1" applyFill="1" applyBorder="1" applyAlignment="1">
      <alignment horizontal="left"/>
    </xf>
    <xf numFmtId="0" fontId="14" fillId="5" borderId="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4" fillId="2" borderId="2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14" fillId="5" borderId="8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1A79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71251-4A06-4A7A-BB87-15E7263537EC}">
  <sheetPr codeName="Tabelle1"/>
  <dimension ref="A1:D25"/>
  <sheetViews>
    <sheetView tabSelected="1" zoomScaleNormal="100" workbookViewId="0">
      <selection activeCell="C7" sqref="C7"/>
    </sheetView>
  </sheetViews>
  <sheetFormatPr baseColWidth="10" defaultColWidth="11" defaultRowHeight="12" x14ac:dyDescent="0.2"/>
  <cols>
    <col min="1" max="1" width="28.28515625" style="2" customWidth="1"/>
    <col min="2" max="3" width="20.5703125" style="2" customWidth="1"/>
    <col min="4" max="4" width="20.28515625" style="2" bestFit="1" customWidth="1"/>
    <col min="5" max="5" width="4.42578125" style="2" bestFit="1" customWidth="1"/>
    <col min="6" max="16384" width="11" style="2"/>
  </cols>
  <sheetData>
    <row r="1" spans="1:4" ht="45" customHeight="1" x14ac:dyDescent="0.35">
      <c r="A1" s="52" t="s">
        <v>43</v>
      </c>
      <c r="B1" s="52"/>
      <c r="C1" s="52"/>
    </row>
    <row r="2" spans="1:4" x14ac:dyDescent="0.2">
      <c r="A2" s="50" t="s">
        <v>9</v>
      </c>
      <c r="B2" s="50"/>
      <c r="C2" s="50"/>
    </row>
    <row r="3" spans="1:4" x14ac:dyDescent="0.2">
      <c r="A3" s="16" t="s">
        <v>19</v>
      </c>
      <c r="B3" s="53" t="s">
        <v>44</v>
      </c>
      <c r="C3" s="53"/>
      <c r="D3" s="1"/>
    </row>
    <row r="4" spans="1:4" x14ac:dyDescent="0.2">
      <c r="A4" s="16" t="s">
        <v>20</v>
      </c>
      <c r="B4" s="53">
        <v>2025</v>
      </c>
      <c r="C4" s="53"/>
      <c r="D4" s="1"/>
    </row>
    <row r="5" spans="1:4" x14ac:dyDescent="0.2">
      <c r="A5" s="51"/>
      <c r="B5" s="51"/>
      <c r="C5" s="51"/>
      <c r="D5" s="1"/>
    </row>
    <row r="6" spans="1:4" x14ac:dyDescent="0.2">
      <c r="A6" s="50" t="s">
        <v>21</v>
      </c>
      <c r="B6" s="50"/>
      <c r="C6" s="50"/>
    </row>
    <row r="7" spans="1:4" x14ac:dyDescent="0.2">
      <c r="A7" s="54" t="s">
        <v>22</v>
      </c>
      <c r="B7" s="55"/>
      <c r="C7" s="14"/>
      <c r="D7" s="3" t="str">
        <f>IF(ISBLANK(Basisinformationen!C7),"← fehlt","")</f>
        <v>← fehlt</v>
      </c>
    </row>
    <row r="8" spans="1:4" x14ac:dyDescent="0.2">
      <c r="A8" s="54" t="s">
        <v>50</v>
      </c>
      <c r="B8" s="55"/>
      <c r="C8" s="15">
        <f>COUNT(Aufgaben!AH5:AH39)</f>
        <v>0</v>
      </c>
    </row>
    <row r="9" spans="1:4" x14ac:dyDescent="0.2">
      <c r="A9" s="51"/>
      <c r="B9" s="51"/>
      <c r="C9" s="51"/>
      <c r="D9" s="3"/>
    </row>
    <row r="10" spans="1:4" x14ac:dyDescent="0.2">
      <c r="A10" s="50" t="s">
        <v>0</v>
      </c>
      <c r="B10" s="50"/>
      <c r="C10" s="50"/>
    </row>
    <row r="11" spans="1:4" x14ac:dyDescent="0.2">
      <c r="A11" s="16" t="s">
        <v>12</v>
      </c>
      <c r="B11" s="17" t="str">
        <f>SUM(Aufgaben!D40:AB40)&amp;"  - "</f>
        <v xml:space="preserve">54  - </v>
      </c>
      <c r="C11" s="33"/>
      <c r="D11" s="3" t="str">
        <f>IF(ISBLANK(Basisinformationen!C11),"← fehlt","")</f>
        <v>← fehlt</v>
      </c>
    </row>
    <row r="12" spans="1:4" x14ac:dyDescent="0.2">
      <c r="A12" s="16" t="s">
        <v>13</v>
      </c>
      <c r="B12" s="17" t="str">
        <f>IF(ISBLANK(Basisinformationen!C11),"fehlt   ",C11-0.5&amp;"  - ")</f>
        <v xml:space="preserve">fehlt   </v>
      </c>
      <c r="C12" s="33"/>
      <c r="D12" s="3" t="str">
        <f>IF(ISBLANK(Basisinformationen!C12),"← fehlt","")</f>
        <v>← fehlt</v>
      </c>
    </row>
    <row r="13" spans="1:4" x14ac:dyDescent="0.2">
      <c r="A13" s="16" t="s">
        <v>14</v>
      </c>
      <c r="B13" s="17" t="str">
        <f>IF(ISBLANK(Basisinformationen!C12),"fehlt   ",C12-0.5&amp;"  - ")</f>
        <v xml:space="preserve">fehlt   </v>
      </c>
      <c r="C13" s="33"/>
      <c r="D13" s="3" t="str">
        <f>IF(ISBLANK(Basisinformationen!C13),"← fehlt","")</f>
        <v>← fehlt</v>
      </c>
    </row>
    <row r="14" spans="1:4" x14ac:dyDescent="0.2">
      <c r="A14" s="16" t="s">
        <v>15</v>
      </c>
      <c r="B14" s="17" t="str">
        <f>IF(ISBLANK(Basisinformationen!C13),"fehlt   ",C13-0.5&amp;"  - ")</f>
        <v xml:space="preserve">fehlt   </v>
      </c>
      <c r="C14" s="33"/>
      <c r="D14" s="3" t="str">
        <f>IF(ISBLANK(Basisinformationen!C14),"← fehlt","")</f>
        <v>← fehlt</v>
      </c>
    </row>
    <row r="15" spans="1:4" x14ac:dyDescent="0.2">
      <c r="A15" s="16" t="s">
        <v>16</v>
      </c>
      <c r="B15" s="17" t="str">
        <f>IF(ISBLANK(Basisinformationen!C14),"fehlt   ",C14-0.5&amp;"  - ")</f>
        <v xml:space="preserve">fehlt   </v>
      </c>
      <c r="C15" s="33"/>
      <c r="D15" s="3" t="str">
        <f>IF(ISBLANK(Basisinformationen!C15),"← fehlt","")</f>
        <v>← fehlt</v>
      </c>
    </row>
    <row r="16" spans="1:4" x14ac:dyDescent="0.2">
      <c r="A16" s="16" t="s">
        <v>17</v>
      </c>
      <c r="B16" s="17" t="str">
        <f>IF(ISBLANK(Basisinformationen!C15),"fehlt   ",C15-0.5&amp;"  - ")</f>
        <v xml:space="preserve">fehlt   </v>
      </c>
      <c r="C16" s="18">
        <v>0</v>
      </c>
    </row>
    <row r="17" spans="1:3" x14ac:dyDescent="0.2">
      <c r="A17" s="51"/>
      <c r="B17" s="51"/>
      <c r="C17" s="51"/>
    </row>
    <row r="18" spans="1:3" x14ac:dyDescent="0.2">
      <c r="A18" s="50" t="s">
        <v>4</v>
      </c>
      <c r="B18" s="50"/>
      <c r="C18" s="50"/>
    </row>
    <row r="19" spans="1:3" x14ac:dyDescent="0.2">
      <c r="A19" s="16" t="s">
        <v>2</v>
      </c>
      <c r="B19" s="6" t="s">
        <v>5</v>
      </c>
      <c r="C19" s="6" t="s">
        <v>8</v>
      </c>
    </row>
    <row r="20" spans="1:3" x14ac:dyDescent="0.2">
      <c r="A20" s="19">
        <v>1</v>
      </c>
      <c r="B20" s="6">
        <f>COUNTIF(Aufgaben!$AI$5:$AI$39,A20)</f>
        <v>0</v>
      </c>
      <c r="C20" s="7">
        <f t="shared" ref="C20:C25" si="0">IFERROR(B20/SUM($B$20:$B$25),0)</f>
        <v>0</v>
      </c>
    </row>
    <row r="21" spans="1:3" x14ac:dyDescent="0.2">
      <c r="A21" s="19">
        <v>2</v>
      </c>
      <c r="B21" s="6">
        <f>COUNTIF(Aufgaben!$AI$5:$AI$39,A21)</f>
        <v>0</v>
      </c>
      <c r="C21" s="7">
        <f t="shared" si="0"/>
        <v>0</v>
      </c>
    </row>
    <row r="22" spans="1:3" x14ac:dyDescent="0.2">
      <c r="A22" s="19">
        <v>3</v>
      </c>
      <c r="B22" s="6">
        <f>COUNTIF(Aufgaben!$AI$5:$AI$39,A22)</f>
        <v>0</v>
      </c>
      <c r="C22" s="7">
        <f t="shared" si="0"/>
        <v>0</v>
      </c>
    </row>
    <row r="23" spans="1:3" x14ac:dyDescent="0.2">
      <c r="A23" s="19">
        <v>4</v>
      </c>
      <c r="B23" s="6">
        <f>COUNTIF(Aufgaben!$AI$5:$AI$39,A23)</f>
        <v>0</v>
      </c>
      <c r="C23" s="7">
        <f t="shared" si="0"/>
        <v>0</v>
      </c>
    </row>
    <row r="24" spans="1:3" x14ac:dyDescent="0.2">
      <c r="A24" s="19">
        <v>5</v>
      </c>
      <c r="B24" s="6">
        <f>COUNTIF(Aufgaben!$AI$5:$AI$39,A24)</f>
        <v>0</v>
      </c>
      <c r="C24" s="7">
        <f t="shared" si="0"/>
        <v>0</v>
      </c>
    </row>
    <row r="25" spans="1:3" x14ac:dyDescent="0.2">
      <c r="A25" s="19">
        <v>6</v>
      </c>
      <c r="B25" s="6">
        <f>COUNTIF(Aufgaben!$AI$5:$AI$39,A25)</f>
        <v>0</v>
      </c>
      <c r="C25" s="7">
        <f t="shared" si="0"/>
        <v>0</v>
      </c>
    </row>
  </sheetData>
  <sheetProtection password="88A9" sheet="1" selectLockedCells="1"/>
  <mergeCells count="12">
    <mergeCell ref="A18:C18"/>
    <mergeCell ref="A6:C6"/>
    <mergeCell ref="A17:C17"/>
    <mergeCell ref="A10:C10"/>
    <mergeCell ref="A1:C1"/>
    <mergeCell ref="A2:C2"/>
    <mergeCell ref="B3:C3"/>
    <mergeCell ref="B4:C4"/>
    <mergeCell ref="A5:C5"/>
    <mergeCell ref="A9:C9"/>
    <mergeCell ref="A7:B7"/>
    <mergeCell ref="A8:B8"/>
  </mergeCells>
  <dataValidations count="2">
    <dataValidation allowBlank="1" showInputMessage="1" showErrorMessage="1" errorTitle="Ungültiger Wert" error="Bitte geben Sie einen Wert zwischen 0 und 35 ein." sqref="C8" xr:uid="{E799DE0A-D406-49E1-B2EA-DF13BFB024D6}"/>
    <dataValidation type="custom" allowBlank="1" showInputMessage="1" showErrorMessage="1" error="- Nur Vielfache von 0,5 eingetragen?_x000a_- Je Aufgabe Werte &lt; Spalte B eingetragen?" sqref="C12:C14 C15" xr:uid="{BDA01D30-4130-4457-8A92-4CBC17CEB20A}">
      <formula1>AND(ISNUMBER(C12),MOD(C12,0.5)=0,C12&gt;=0,C12&lt;C11-0.5)</formula1>
    </dataValidation>
  </dataValidations>
  <pageMargins left="0.39370078740157483" right="0.39370078740157483" top="0.39370078740157483" bottom="0.39370078740157483" header="0.31496062992125984" footer="0.31496062992125984"/>
  <pageSetup paperSize="9" scale="10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="- Nur Vielfache von 0,5 eingetragen?_x000a_- Je Aufgabe Werte &lt; Spalte B eingetragen?" xr:uid="{899000F7-ACD8-4811-AB37-AA9AB9269091}">
          <x14:formula1>
            <xm:f>AND(ISNUMBER(C11),MOD(C11,0.5)=0,C11&gt;=0,C11&lt;SUM(Aufgaben!D40:AB40))</xm:f>
          </x14:formula1>
          <xm:sqref>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8F430-82FE-4A7E-BCE2-1B0C562CD75E}">
  <sheetPr codeName="Tabelle2"/>
  <dimension ref="A1:AQ4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5" sqref="B5"/>
    </sheetView>
  </sheetViews>
  <sheetFormatPr baseColWidth="10" defaultColWidth="11.5703125" defaultRowHeight="15" x14ac:dyDescent="0.25"/>
  <cols>
    <col min="1" max="1" width="3.28515625" style="8" bestFit="1" customWidth="1"/>
    <col min="2" max="3" width="17.7109375" style="8" customWidth="1"/>
    <col min="4" max="28" width="4.42578125" style="8" customWidth="1"/>
    <col min="29" max="33" width="6.5703125" style="8" customWidth="1"/>
    <col min="34" max="34" width="7.42578125" style="8" customWidth="1"/>
    <col min="35" max="35" width="5.7109375" style="8" bestFit="1" customWidth="1"/>
    <col min="36" max="37" width="5.7109375" style="8" customWidth="1"/>
    <col min="38" max="38" width="11.5703125" style="8" customWidth="1"/>
    <col min="39" max="39" width="11.5703125" style="8"/>
    <col min="40" max="40" width="12" style="8" customWidth="1"/>
    <col min="41" max="41" width="11.5703125" style="8"/>
    <col min="44" max="16384" width="11.5703125" style="8"/>
  </cols>
  <sheetData>
    <row r="1" spans="1:41" ht="45" customHeight="1" x14ac:dyDescent="0.25">
      <c r="A1" s="70"/>
      <c r="B1" s="70"/>
      <c r="C1" s="70"/>
      <c r="D1" s="60" t="s">
        <v>45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H1" s="43"/>
      <c r="AI1" s="43"/>
      <c r="AJ1" s="8" t="s">
        <v>58</v>
      </c>
      <c r="AK1" s="41"/>
      <c r="AL1" s="41"/>
    </row>
    <row r="2" spans="1:41" ht="12" customHeight="1" x14ac:dyDescent="0.25">
      <c r="A2" s="65" t="str">
        <f xml:space="preserve"> "Lernende Klasse "&amp;Basisinformationen!C7</f>
        <v xml:space="preserve">Lernende Klasse </v>
      </c>
      <c r="B2" s="66"/>
      <c r="C2" s="67"/>
      <c r="D2" s="65" t="str">
        <f>"Aufgaben Abschlussprüfung "&amp;Basisinformationen!B3&amp;" "&amp;Basisinformationen!B4</f>
        <v>Aufgaben Abschlussprüfung Mathematik II 2025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7"/>
      <c r="AC2" s="63" t="s">
        <v>28</v>
      </c>
      <c r="AD2" s="64"/>
      <c r="AE2" s="64"/>
      <c r="AF2" s="64"/>
      <c r="AG2" s="64"/>
      <c r="AH2" s="44" t="s">
        <v>6</v>
      </c>
      <c r="AI2" s="44" t="s">
        <v>2</v>
      </c>
      <c r="AJ2" s="42" t="s">
        <v>51</v>
      </c>
      <c r="AK2" s="76"/>
      <c r="AL2" s="58" t="s">
        <v>59</v>
      </c>
      <c r="AM2" s="59"/>
      <c r="AN2" s="49" t="s">
        <v>57</v>
      </c>
      <c r="AO2" s="45" t="s">
        <v>52</v>
      </c>
    </row>
    <row r="3" spans="1:41" ht="15" customHeight="1" x14ac:dyDescent="0.25">
      <c r="A3" s="74" t="s">
        <v>1</v>
      </c>
      <c r="B3" s="74" t="s">
        <v>10</v>
      </c>
      <c r="C3" s="74" t="s">
        <v>11</v>
      </c>
      <c r="D3" s="9" t="s">
        <v>23</v>
      </c>
      <c r="E3" s="9" t="s">
        <v>23</v>
      </c>
      <c r="F3" s="9" t="s">
        <v>23</v>
      </c>
      <c r="G3" s="9" t="s">
        <v>23</v>
      </c>
      <c r="H3" s="9" t="s">
        <v>23</v>
      </c>
      <c r="I3" s="47" t="s">
        <v>23</v>
      </c>
      <c r="J3" s="26" t="s">
        <v>23</v>
      </c>
      <c r="K3" s="20" t="s">
        <v>24</v>
      </c>
      <c r="L3" s="35" t="s">
        <v>24</v>
      </c>
      <c r="M3" s="26" t="s">
        <v>24</v>
      </c>
      <c r="N3" s="20" t="s">
        <v>25</v>
      </c>
      <c r="O3" s="35" t="s">
        <v>25</v>
      </c>
      <c r="P3" s="35" t="s">
        <v>25</v>
      </c>
      <c r="Q3" s="26" t="s">
        <v>25</v>
      </c>
      <c r="R3" s="20" t="s">
        <v>26</v>
      </c>
      <c r="S3" s="9" t="s">
        <v>26</v>
      </c>
      <c r="T3" s="9" t="s">
        <v>26</v>
      </c>
      <c r="U3" s="9" t="s">
        <v>26</v>
      </c>
      <c r="V3" s="9" t="s">
        <v>26</v>
      </c>
      <c r="W3" s="26" t="s">
        <v>26</v>
      </c>
      <c r="X3" s="20" t="s">
        <v>27</v>
      </c>
      <c r="Y3" s="9" t="s">
        <v>27</v>
      </c>
      <c r="Z3" s="9" t="s">
        <v>27</v>
      </c>
      <c r="AA3" s="9" t="s">
        <v>27</v>
      </c>
      <c r="AB3" s="9" t="s">
        <v>27</v>
      </c>
      <c r="AC3" s="61" t="s">
        <v>23</v>
      </c>
      <c r="AD3" s="61" t="s">
        <v>24</v>
      </c>
      <c r="AE3" s="61" t="s">
        <v>25</v>
      </c>
      <c r="AF3" s="61" t="s">
        <v>26</v>
      </c>
      <c r="AG3" s="61" t="s">
        <v>27</v>
      </c>
      <c r="AH3" s="61" t="s">
        <v>53</v>
      </c>
      <c r="AI3" s="56"/>
      <c r="AJ3" s="56"/>
      <c r="AK3" s="68" t="str">
        <f>IF(COUNT(AK5:AK39)&gt;0,"Diff.","")</f>
        <v/>
      </c>
      <c r="AL3" s="77" t="s">
        <v>60</v>
      </c>
      <c r="AM3" s="77" t="s">
        <v>54</v>
      </c>
      <c r="AN3" s="56"/>
      <c r="AO3" s="56"/>
    </row>
    <row r="4" spans="1:41" x14ac:dyDescent="0.25">
      <c r="A4" s="75"/>
      <c r="B4" s="75"/>
      <c r="C4" s="75"/>
      <c r="D4" s="23" t="s">
        <v>29</v>
      </c>
      <c r="E4" s="23" t="s">
        <v>30</v>
      </c>
      <c r="F4" s="23" t="s">
        <v>31</v>
      </c>
      <c r="G4" s="23" t="s">
        <v>32</v>
      </c>
      <c r="H4" s="23" t="s">
        <v>55</v>
      </c>
      <c r="I4" s="48" t="s">
        <v>46</v>
      </c>
      <c r="J4" s="27" t="s">
        <v>47</v>
      </c>
      <c r="K4" s="24" t="s">
        <v>29</v>
      </c>
      <c r="L4" s="36" t="s">
        <v>30</v>
      </c>
      <c r="M4" s="27" t="s">
        <v>48</v>
      </c>
      <c r="N4" s="24" t="s">
        <v>31</v>
      </c>
      <c r="O4" s="36" t="s">
        <v>32</v>
      </c>
      <c r="P4" s="36" t="s">
        <v>55</v>
      </c>
      <c r="Q4" s="27" t="s">
        <v>56</v>
      </c>
      <c r="R4" s="24" t="s">
        <v>33</v>
      </c>
      <c r="S4" s="23" t="s">
        <v>34</v>
      </c>
      <c r="T4" s="23" t="s">
        <v>35</v>
      </c>
      <c r="U4" s="23" t="s">
        <v>36</v>
      </c>
      <c r="V4" s="23" t="s">
        <v>37</v>
      </c>
      <c r="W4" s="27" t="s">
        <v>49</v>
      </c>
      <c r="X4" s="24" t="s">
        <v>38</v>
      </c>
      <c r="Y4" s="23" t="s">
        <v>39</v>
      </c>
      <c r="Z4" s="23" t="s">
        <v>40</v>
      </c>
      <c r="AA4" s="23" t="s">
        <v>41</v>
      </c>
      <c r="AB4" s="23" t="s">
        <v>42</v>
      </c>
      <c r="AC4" s="62"/>
      <c r="AD4" s="62"/>
      <c r="AE4" s="62"/>
      <c r="AF4" s="62"/>
      <c r="AG4" s="62"/>
      <c r="AH4" s="62"/>
      <c r="AI4" s="57"/>
      <c r="AJ4" s="57"/>
      <c r="AK4" s="69"/>
      <c r="AL4" s="78"/>
      <c r="AM4" s="78"/>
      <c r="AN4" s="57"/>
      <c r="AO4" s="57"/>
    </row>
    <row r="5" spans="1:41" x14ac:dyDescent="0.25">
      <c r="A5" s="10">
        <v>1</v>
      </c>
      <c r="B5" s="4"/>
      <c r="C5" s="4"/>
      <c r="D5" s="5"/>
      <c r="E5" s="5"/>
      <c r="F5" s="5"/>
      <c r="G5" s="5"/>
      <c r="H5" s="5"/>
      <c r="I5" s="5"/>
      <c r="J5" s="28"/>
      <c r="K5" s="25"/>
      <c r="L5" s="37"/>
      <c r="M5" s="28"/>
      <c r="N5" s="25"/>
      <c r="O5" s="25"/>
      <c r="P5" s="25"/>
      <c r="Q5" s="28"/>
      <c r="R5" s="25"/>
      <c r="S5" s="5"/>
      <c r="T5" s="5"/>
      <c r="U5" s="5"/>
      <c r="V5" s="5"/>
      <c r="W5" s="28"/>
      <c r="X5" s="25"/>
      <c r="Y5" s="5"/>
      <c r="Z5" s="5"/>
      <c r="AA5" s="5"/>
      <c r="AB5" s="5"/>
      <c r="AC5" s="34" t="str">
        <f t="shared" ref="AC5:AG14" si="0">IF(ISNUMBER($AH5),SUMIF($D$3:$AB$3,AC$3,$D5:$AB5),"")</f>
        <v/>
      </c>
      <c r="AD5" s="34" t="str">
        <f t="shared" si="0"/>
        <v/>
      </c>
      <c r="AE5" s="34" t="str">
        <f t="shared" si="0"/>
        <v/>
      </c>
      <c r="AF5" s="34" t="str">
        <f t="shared" si="0"/>
        <v/>
      </c>
      <c r="AG5" s="34" t="str">
        <f t="shared" si="0"/>
        <v/>
      </c>
      <c r="AH5" s="9" t="str">
        <f t="shared" ref="AH5:AH39" si="1">IF(COUNT(D5:AB5)&gt;0,SUM(D5:AB5),"")</f>
        <v/>
      </c>
      <c r="AI5" s="9" t="str">
        <f>IF(Basisinformationen!$C$11=0,"",IF(COUNT(D5:AB5)&gt;0,IF(AH5&gt;=Basisinformationen!$C$11,1,IF(AH5&gt;=Basisinformationen!$C$12,2,IF(AH5&gt;=Basisinformationen!$C$13,3,IF(AH5&gt;=Basisinformationen!$C$14,4,IF(AH5&gt;=Basisinformationen!$C$15,5,6))))),""))</f>
        <v/>
      </c>
      <c r="AJ5" s="39"/>
      <c r="AK5" s="11" t="str">
        <f>IF(AND(AJ5&lt;&gt;"",COUNT(D5:AB5)&gt;0),AJ5-AI5,"")</f>
        <v/>
      </c>
      <c r="AL5" s="46"/>
      <c r="AM5" s="46"/>
      <c r="AN5" s="46"/>
      <c r="AO5" s="46"/>
    </row>
    <row r="6" spans="1:41" x14ac:dyDescent="0.25">
      <c r="A6" s="10">
        <v>2</v>
      </c>
      <c r="B6" s="4"/>
      <c r="C6" s="4"/>
      <c r="D6" s="5"/>
      <c r="E6" s="5"/>
      <c r="F6" s="5"/>
      <c r="G6" s="5"/>
      <c r="H6" s="5"/>
      <c r="I6" s="5"/>
      <c r="J6" s="28"/>
      <c r="K6" s="25"/>
      <c r="L6" s="37"/>
      <c r="M6" s="28"/>
      <c r="N6" s="25"/>
      <c r="O6" s="25"/>
      <c r="P6" s="25"/>
      <c r="Q6" s="28"/>
      <c r="R6" s="25"/>
      <c r="S6" s="5"/>
      <c r="T6" s="5"/>
      <c r="U6" s="5"/>
      <c r="V6" s="5"/>
      <c r="W6" s="28"/>
      <c r="X6" s="25"/>
      <c r="Y6" s="5"/>
      <c r="Z6" s="5"/>
      <c r="AA6" s="5"/>
      <c r="AB6" s="5"/>
      <c r="AC6" s="34" t="str">
        <f t="shared" si="0"/>
        <v/>
      </c>
      <c r="AD6" s="34" t="str">
        <f t="shared" si="0"/>
        <v/>
      </c>
      <c r="AE6" s="34" t="str">
        <f t="shared" si="0"/>
        <v/>
      </c>
      <c r="AF6" s="34" t="str">
        <f t="shared" si="0"/>
        <v/>
      </c>
      <c r="AG6" s="34" t="str">
        <f t="shared" si="0"/>
        <v/>
      </c>
      <c r="AH6" s="9" t="str">
        <f t="shared" si="1"/>
        <v/>
      </c>
      <c r="AI6" s="9" t="str">
        <f>IF(Basisinformationen!$C$11=0,"",IF(COUNT(D6:AB6)&gt;0,IF(AH6&gt;=Basisinformationen!$C$11,1,IF(AH6&gt;=Basisinformationen!$C$12,2,IF(AH6&gt;=Basisinformationen!$C$13,3,IF(AH6&gt;=Basisinformationen!$C$14,4,IF(AH6&gt;=Basisinformationen!$C$15,5,6))))),""))</f>
        <v/>
      </c>
      <c r="AJ6" s="39"/>
      <c r="AK6" s="11" t="str">
        <f t="shared" ref="AK6:AK39" si="2">IF(AND(AJ6&lt;&gt;"",COUNT(D6:AB6)&gt;0),AJ6-AI6,"")</f>
        <v/>
      </c>
      <c r="AL6" s="46"/>
      <c r="AM6" s="46"/>
      <c r="AN6" s="46"/>
      <c r="AO6" s="46"/>
    </row>
    <row r="7" spans="1:41" x14ac:dyDescent="0.25">
      <c r="A7" s="10">
        <v>3</v>
      </c>
      <c r="B7" s="4"/>
      <c r="C7" s="4"/>
      <c r="D7" s="5"/>
      <c r="E7" s="5"/>
      <c r="F7" s="5"/>
      <c r="G7" s="5"/>
      <c r="H7" s="5"/>
      <c r="I7" s="5"/>
      <c r="J7" s="28"/>
      <c r="K7" s="25"/>
      <c r="L7" s="37"/>
      <c r="M7" s="28"/>
      <c r="N7" s="25"/>
      <c r="O7" s="25"/>
      <c r="P7" s="25"/>
      <c r="Q7" s="28"/>
      <c r="R7" s="25"/>
      <c r="S7" s="5"/>
      <c r="T7" s="5"/>
      <c r="U7" s="5"/>
      <c r="V7" s="5"/>
      <c r="W7" s="28"/>
      <c r="X7" s="25"/>
      <c r="Y7" s="5"/>
      <c r="Z7" s="5"/>
      <c r="AA7" s="5"/>
      <c r="AB7" s="5"/>
      <c r="AC7" s="34" t="str">
        <f t="shared" si="0"/>
        <v/>
      </c>
      <c r="AD7" s="34" t="str">
        <f t="shared" si="0"/>
        <v/>
      </c>
      <c r="AE7" s="34" t="str">
        <f t="shared" si="0"/>
        <v/>
      </c>
      <c r="AF7" s="34" t="str">
        <f t="shared" si="0"/>
        <v/>
      </c>
      <c r="AG7" s="34" t="str">
        <f t="shared" si="0"/>
        <v/>
      </c>
      <c r="AH7" s="9" t="str">
        <f t="shared" si="1"/>
        <v/>
      </c>
      <c r="AI7" s="9" t="str">
        <f>IF(Basisinformationen!$C$11=0,"",IF(COUNT(D7:AB7)&gt;0,IF(AH7&gt;=Basisinformationen!$C$11,1,IF(AH7&gt;=Basisinformationen!$C$12,2,IF(AH7&gt;=Basisinformationen!$C$13,3,IF(AH7&gt;=Basisinformationen!$C$14,4,IF(AH7&gt;=Basisinformationen!$C$15,5,6))))),""))</f>
        <v/>
      </c>
      <c r="AJ7" s="39"/>
      <c r="AK7" s="11" t="str">
        <f t="shared" si="2"/>
        <v/>
      </c>
      <c r="AL7" s="46"/>
      <c r="AM7" s="46"/>
      <c r="AN7" s="46"/>
      <c r="AO7" s="46"/>
    </row>
    <row r="8" spans="1:41" x14ac:dyDescent="0.25">
      <c r="A8" s="10">
        <v>4</v>
      </c>
      <c r="B8" s="4"/>
      <c r="C8" s="4"/>
      <c r="D8" s="5"/>
      <c r="E8" s="5"/>
      <c r="F8" s="5"/>
      <c r="G8" s="5"/>
      <c r="H8" s="5"/>
      <c r="I8" s="5"/>
      <c r="J8" s="28"/>
      <c r="K8" s="25"/>
      <c r="L8" s="37"/>
      <c r="M8" s="28"/>
      <c r="N8" s="25"/>
      <c r="O8" s="25"/>
      <c r="P8" s="25"/>
      <c r="Q8" s="28"/>
      <c r="R8" s="25"/>
      <c r="S8" s="5"/>
      <c r="T8" s="5"/>
      <c r="U8" s="5"/>
      <c r="V8" s="5"/>
      <c r="W8" s="28"/>
      <c r="X8" s="25"/>
      <c r="Y8" s="5"/>
      <c r="Z8" s="5"/>
      <c r="AA8" s="5"/>
      <c r="AB8" s="5"/>
      <c r="AC8" s="34" t="str">
        <f t="shared" si="0"/>
        <v/>
      </c>
      <c r="AD8" s="34" t="str">
        <f t="shared" si="0"/>
        <v/>
      </c>
      <c r="AE8" s="34" t="str">
        <f t="shared" si="0"/>
        <v/>
      </c>
      <c r="AF8" s="34" t="str">
        <f t="shared" si="0"/>
        <v/>
      </c>
      <c r="AG8" s="34" t="str">
        <f t="shared" si="0"/>
        <v/>
      </c>
      <c r="AH8" s="9" t="str">
        <f t="shared" si="1"/>
        <v/>
      </c>
      <c r="AI8" s="9" t="str">
        <f>IF(Basisinformationen!$C$11=0,"",IF(COUNT(D8:AB8)&gt;0,IF(AH8&gt;=Basisinformationen!$C$11,1,IF(AH8&gt;=Basisinformationen!$C$12,2,IF(AH8&gt;=Basisinformationen!$C$13,3,IF(AH8&gt;=Basisinformationen!$C$14,4,IF(AH8&gt;=Basisinformationen!$C$15,5,6))))),""))</f>
        <v/>
      </c>
      <c r="AJ8" s="39"/>
      <c r="AK8" s="11" t="str">
        <f t="shared" si="2"/>
        <v/>
      </c>
      <c r="AL8" s="46"/>
      <c r="AM8" s="46"/>
      <c r="AN8" s="46"/>
      <c r="AO8" s="46"/>
    </row>
    <row r="9" spans="1:41" x14ac:dyDescent="0.25">
      <c r="A9" s="10">
        <v>5</v>
      </c>
      <c r="B9" s="4"/>
      <c r="C9" s="4"/>
      <c r="D9" s="5"/>
      <c r="E9" s="5"/>
      <c r="F9" s="5"/>
      <c r="G9" s="5"/>
      <c r="H9" s="5"/>
      <c r="I9" s="5"/>
      <c r="J9" s="28"/>
      <c r="K9" s="25"/>
      <c r="L9" s="37"/>
      <c r="M9" s="28"/>
      <c r="N9" s="25"/>
      <c r="O9" s="25"/>
      <c r="P9" s="25"/>
      <c r="Q9" s="28"/>
      <c r="R9" s="25"/>
      <c r="S9" s="5"/>
      <c r="T9" s="5"/>
      <c r="U9" s="5"/>
      <c r="V9" s="5"/>
      <c r="W9" s="28"/>
      <c r="X9" s="25"/>
      <c r="Y9" s="5"/>
      <c r="Z9" s="5"/>
      <c r="AA9" s="5"/>
      <c r="AB9" s="5"/>
      <c r="AC9" s="34" t="str">
        <f t="shared" si="0"/>
        <v/>
      </c>
      <c r="AD9" s="34" t="str">
        <f t="shared" si="0"/>
        <v/>
      </c>
      <c r="AE9" s="34" t="str">
        <f t="shared" si="0"/>
        <v/>
      </c>
      <c r="AF9" s="34" t="str">
        <f t="shared" si="0"/>
        <v/>
      </c>
      <c r="AG9" s="34" t="str">
        <f t="shared" si="0"/>
        <v/>
      </c>
      <c r="AH9" s="9" t="str">
        <f t="shared" si="1"/>
        <v/>
      </c>
      <c r="AI9" s="9" t="str">
        <f>IF(Basisinformationen!$C$11=0,"",IF(COUNT(D9:AB9)&gt;0,IF(AH9&gt;=Basisinformationen!$C$11,1,IF(AH9&gt;=Basisinformationen!$C$12,2,IF(AH9&gt;=Basisinformationen!$C$13,3,IF(AH9&gt;=Basisinformationen!$C$14,4,IF(AH9&gt;=Basisinformationen!$C$15,5,6))))),""))</f>
        <v/>
      </c>
      <c r="AJ9" s="39"/>
      <c r="AK9" s="11" t="str">
        <f t="shared" si="2"/>
        <v/>
      </c>
      <c r="AL9" s="46"/>
      <c r="AM9" s="46"/>
      <c r="AN9" s="46"/>
      <c r="AO9" s="46"/>
    </row>
    <row r="10" spans="1:41" x14ac:dyDescent="0.25">
      <c r="A10" s="10">
        <v>6</v>
      </c>
      <c r="B10" s="4"/>
      <c r="C10" s="4"/>
      <c r="D10" s="5"/>
      <c r="E10" s="5"/>
      <c r="F10" s="5"/>
      <c r="G10" s="5"/>
      <c r="H10" s="5"/>
      <c r="I10" s="5"/>
      <c r="J10" s="28"/>
      <c r="K10" s="25"/>
      <c r="L10" s="37"/>
      <c r="M10" s="28"/>
      <c r="N10" s="25"/>
      <c r="O10" s="25"/>
      <c r="P10" s="25"/>
      <c r="Q10" s="28"/>
      <c r="R10" s="25"/>
      <c r="S10" s="5"/>
      <c r="T10" s="5"/>
      <c r="U10" s="5"/>
      <c r="V10" s="5"/>
      <c r="W10" s="28"/>
      <c r="X10" s="25"/>
      <c r="Y10" s="5"/>
      <c r="Z10" s="5"/>
      <c r="AA10" s="5"/>
      <c r="AB10" s="5"/>
      <c r="AC10" s="34" t="str">
        <f t="shared" si="0"/>
        <v/>
      </c>
      <c r="AD10" s="34" t="str">
        <f t="shared" si="0"/>
        <v/>
      </c>
      <c r="AE10" s="34" t="str">
        <f t="shared" si="0"/>
        <v/>
      </c>
      <c r="AF10" s="34" t="str">
        <f t="shared" si="0"/>
        <v/>
      </c>
      <c r="AG10" s="34" t="str">
        <f t="shared" si="0"/>
        <v/>
      </c>
      <c r="AH10" s="9" t="str">
        <f t="shared" si="1"/>
        <v/>
      </c>
      <c r="AI10" s="9" t="str">
        <f>IF(Basisinformationen!$C$11=0,"",IF(COUNT(D10:AB10)&gt;0,IF(AH10&gt;=Basisinformationen!$C$11,1,IF(AH10&gt;=Basisinformationen!$C$12,2,IF(AH10&gt;=Basisinformationen!$C$13,3,IF(AH10&gt;=Basisinformationen!$C$14,4,IF(AH10&gt;=Basisinformationen!$C$15,5,6))))),""))</f>
        <v/>
      </c>
      <c r="AJ10" s="39"/>
      <c r="AK10" s="11" t="str">
        <f t="shared" si="2"/>
        <v/>
      </c>
      <c r="AL10" s="46"/>
      <c r="AM10" s="46"/>
      <c r="AN10" s="46"/>
      <c r="AO10" s="46"/>
    </row>
    <row r="11" spans="1:41" x14ac:dyDescent="0.25">
      <c r="A11" s="10">
        <v>7</v>
      </c>
      <c r="B11" s="4"/>
      <c r="C11" s="4"/>
      <c r="D11" s="5"/>
      <c r="E11" s="5"/>
      <c r="F11" s="5"/>
      <c r="G11" s="5"/>
      <c r="H11" s="5"/>
      <c r="I11" s="5"/>
      <c r="J11" s="28"/>
      <c r="K11" s="25"/>
      <c r="L11" s="37"/>
      <c r="M11" s="28"/>
      <c r="N11" s="25"/>
      <c r="O11" s="25"/>
      <c r="P11" s="25"/>
      <c r="Q11" s="28"/>
      <c r="R11" s="25"/>
      <c r="S11" s="5"/>
      <c r="T11" s="5"/>
      <c r="U11" s="5"/>
      <c r="V11" s="5"/>
      <c r="W11" s="28"/>
      <c r="X11" s="25"/>
      <c r="Y11" s="5"/>
      <c r="Z11" s="5"/>
      <c r="AA11" s="5"/>
      <c r="AB11" s="5"/>
      <c r="AC11" s="34" t="str">
        <f t="shared" si="0"/>
        <v/>
      </c>
      <c r="AD11" s="34" t="str">
        <f t="shared" si="0"/>
        <v/>
      </c>
      <c r="AE11" s="34" t="str">
        <f t="shared" si="0"/>
        <v/>
      </c>
      <c r="AF11" s="34" t="str">
        <f t="shared" si="0"/>
        <v/>
      </c>
      <c r="AG11" s="34" t="str">
        <f t="shared" si="0"/>
        <v/>
      </c>
      <c r="AH11" s="9" t="str">
        <f t="shared" si="1"/>
        <v/>
      </c>
      <c r="AI11" s="9" t="str">
        <f>IF(Basisinformationen!$C$11=0,"",IF(COUNT(D11:AB11)&gt;0,IF(AH11&gt;=Basisinformationen!$C$11,1,IF(AH11&gt;=Basisinformationen!$C$12,2,IF(AH11&gt;=Basisinformationen!$C$13,3,IF(AH11&gt;=Basisinformationen!$C$14,4,IF(AH11&gt;=Basisinformationen!$C$15,5,6))))),""))</f>
        <v/>
      </c>
      <c r="AJ11" s="39"/>
      <c r="AK11" s="11" t="str">
        <f t="shared" si="2"/>
        <v/>
      </c>
      <c r="AL11" s="46"/>
      <c r="AM11" s="46"/>
      <c r="AN11" s="46"/>
      <c r="AO11" s="46"/>
    </row>
    <row r="12" spans="1:41" x14ac:dyDescent="0.25">
      <c r="A12" s="10">
        <v>8</v>
      </c>
      <c r="B12" s="4"/>
      <c r="C12" s="4"/>
      <c r="D12" s="5"/>
      <c r="E12" s="5"/>
      <c r="F12" s="5"/>
      <c r="G12" s="5"/>
      <c r="H12" s="5"/>
      <c r="I12" s="5"/>
      <c r="J12" s="28"/>
      <c r="K12" s="25"/>
      <c r="L12" s="37"/>
      <c r="M12" s="28"/>
      <c r="N12" s="25"/>
      <c r="O12" s="25"/>
      <c r="P12" s="25"/>
      <c r="Q12" s="28"/>
      <c r="R12" s="25"/>
      <c r="S12" s="5"/>
      <c r="T12" s="5"/>
      <c r="U12" s="5"/>
      <c r="V12" s="5"/>
      <c r="W12" s="28"/>
      <c r="X12" s="25"/>
      <c r="Y12" s="5"/>
      <c r="Z12" s="5"/>
      <c r="AA12" s="5"/>
      <c r="AB12" s="5"/>
      <c r="AC12" s="34" t="str">
        <f t="shared" si="0"/>
        <v/>
      </c>
      <c r="AD12" s="34" t="str">
        <f t="shared" si="0"/>
        <v/>
      </c>
      <c r="AE12" s="34" t="str">
        <f t="shared" si="0"/>
        <v/>
      </c>
      <c r="AF12" s="34" t="str">
        <f t="shared" si="0"/>
        <v/>
      </c>
      <c r="AG12" s="34" t="str">
        <f t="shared" si="0"/>
        <v/>
      </c>
      <c r="AH12" s="9" t="str">
        <f t="shared" si="1"/>
        <v/>
      </c>
      <c r="AI12" s="9" t="str">
        <f>IF(Basisinformationen!$C$11=0,"",IF(COUNT(D12:AB12)&gt;0,IF(AH12&gt;=Basisinformationen!$C$11,1,IF(AH12&gt;=Basisinformationen!$C$12,2,IF(AH12&gt;=Basisinformationen!$C$13,3,IF(AH12&gt;=Basisinformationen!$C$14,4,IF(AH12&gt;=Basisinformationen!$C$15,5,6))))),""))</f>
        <v/>
      </c>
      <c r="AJ12" s="39"/>
      <c r="AK12" s="11" t="str">
        <f t="shared" si="2"/>
        <v/>
      </c>
      <c r="AL12" s="46"/>
      <c r="AM12" s="46"/>
      <c r="AN12" s="46"/>
      <c r="AO12" s="46"/>
    </row>
    <row r="13" spans="1:41" x14ac:dyDescent="0.25">
      <c r="A13" s="10">
        <v>9</v>
      </c>
      <c r="B13" s="4"/>
      <c r="C13" s="4"/>
      <c r="D13" s="5"/>
      <c r="E13" s="5"/>
      <c r="F13" s="5"/>
      <c r="G13" s="5"/>
      <c r="H13" s="5"/>
      <c r="I13" s="5"/>
      <c r="J13" s="28"/>
      <c r="K13" s="25"/>
      <c r="L13" s="37"/>
      <c r="M13" s="28"/>
      <c r="N13" s="25"/>
      <c r="O13" s="25"/>
      <c r="P13" s="25"/>
      <c r="Q13" s="28"/>
      <c r="R13" s="25"/>
      <c r="S13" s="5"/>
      <c r="T13" s="5"/>
      <c r="U13" s="5"/>
      <c r="V13" s="5"/>
      <c r="W13" s="28"/>
      <c r="X13" s="25"/>
      <c r="Y13" s="5"/>
      <c r="Z13" s="5"/>
      <c r="AA13" s="5"/>
      <c r="AB13" s="5"/>
      <c r="AC13" s="34" t="str">
        <f t="shared" si="0"/>
        <v/>
      </c>
      <c r="AD13" s="34" t="str">
        <f t="shared" si="0"/>
        <v/>
      </c>
      <c r="AE13" s="34" t="str">
        <f t="shared" si="0"/>
        <v/>
      </c>
      <c r="AF13" s="34" t="str">
        <f t="shared" si="0"/>
        <v/>
      </c>
      <c r="AG13" s="34" t="str">
        <f t="shared" si="0"/>
        <v/>
      </c>
      <c r="AH13" s="9" t="str">
        <f t="shared" si="1"/>
        <v/>
      </c>
      <c r="AI13" s="9" t="str">
        <f>IF(Basisinformationen!$C$11=0,"",IF(COUNT(D13:AB13)&gt;0,IF(AH13&gt;=Basisinformationen!$C$11,1,IF(AH13&gt;=Basisinformationen!$C$12,2,IF(AH13&gt;=Basisinformationen!$C$13,3,IF(AH13&gt;=Basisinformationen!$C$14,4,IF(AH13&gt;=Basisinformationen!$C$15,5,6))))),""))</f>
        <v/>
      </c>
      <c r="AJ13" s="39"/>
      <c r="AK13" s="11" t="str">
        <f t="shared" si="2"/>
        <v/>
      </c>
      <c r="AL13" s="46"/>
      <c r="AM13" s="46"/>
      <c r="AN13" s="46"/>
      <c r="AO13" s="46"/>
    </row>
    <row r="14" spans="1:41" x14ac:dyDescent="0.25">
      <c r="A14" s="10">
        <v>10</v>
      </c>
      <c r="B14" s="4"/>
      <c r="C14" s="4"/>
      <c r="D14" s="5"/>
      <c r="E14" s="5"/>
      <c r="F14" s="5"/>
      <c r="G14" s="5"/>
      <c r="H14" s="5"/>
      <c r="I14" s="5"/>
      <c r="J14" s="28"/>
      <c r="K14" s="25"/>
      <c r="L14" s="37"/>
      <c r="M14" s="28"/>
      <c r="N14" s="25"/>
      <c r="O14" s="25"/>
      <c r="P14" s="25"/>
      <c r="Q14" s="28"/>
      <c r="R14" s="25"/>
      <c r="S14" s="5"/>
      <c r="T14" s="5"/>
      <c r="U14" s="5"/>
      <c r="V14" s="5"/>
      <c r="W14" s="28"/>
      <c r="X14" s="25"/>
      <c r="Y14" s="5"/>
      <c r="Z14" s="5"/>
      <c r="AA14" s="5"/>
      <c r="AB14" s="5"/>
      <c r="AC14" s="34" t="str">
        <f t="shared" si="0"/>
        <v/>
      </c>
      <c r="AD14" s="34" t="str">
        <f t="shared" si="0"/>
        <v/>
      </c>
      <c r="AE14" s="34" t="str">
        <f t="shared" si="0"/>
        <v/>
      </c>
      <c r="AF14" s="34" t="str">
        <f t="shared" si="0"/>
        <v/>
      </c>
      <c r="AG14" s="34" t="str">
        <f t="shared" si="0"/>
        <v/>
      </c>
      <c r="AH14" s="9" t="str">
        <f t="shared" si="1"/>
        <v/>
      </c>
      <c r="AI14" s="9" t="str">
        <f>IF(Basisinformationen!$C$11=0,"",IF(COUNT(D14:AB14)&gt;0,IF(AH14&gt;=Basisinformationen!$C$11,1,IF(AH14&gt;=Basisinformationen!$C$12,2,IF(AH14&gt;=Basisinformationen!$C$13,3,IF(AH14&gt;=Basisinformationen!$C$14,4,IF(AH14&gt;=Basisinformationen!$C$15,5,6))))),""))</f>
        <v/>
      </c>
      <c r="AJ14" s="39"/>
      <c r="AK14" s="11" t="str">
        <f t="shared" si="2"/>
        <v/>
      </c>
      <c r="AL14" s="46"/>
      <c r="AM14" s="46"/>
      <c r="AN14" s="46"/>
      <c r="AO14" s="46"/>
    </row>
    <row r="15" spans="1:41" x14ac:dyDescent="0.25">
      <c r="A15" s="10">
        <v>11</v>
      </c>
      <c r="B15" s="4"/>
      <c r="C15" s="4"/>
      <c r="D15" s="5"/>
      <c r="E15" s="5"/>
      <c r="F15" s="5"/>
      <c r="G15" s="5"/>
      <c r="H15" s="5"/>
      <c r="I15" s="5"/>
      <c r="J15" s="28"/>
      <c r="K15" s="25"/>
      <c r="L15" s="37"/>
      <c r="M15" s="28"/>
      <c r="N15" s="25"/>
      <c r="O15" s="25"/>
      <c r="P15" s="25"/>
      <c r="Q15" s="28"/>
      <c r="R15" s="25"/>
      <c r="S15" s="5"/>
      <c r="T15" s="5"/>
      <c r="U15" s="5"/>
      <c r="V15" s="5"/>
      <c r="W15" s="28"/>
      <c r="X15" s="25"/>
      <c r="Y15" s="5"/>
      <c r="Z15" s="5"/>
      <c r="AA15" s="5"/>
      <c r="AB15" s="5"/>
      <c r="AC15" s="34" t="str">
        <f t="shared" ref="AC15:AG24" si="3">IF(ISNUMBER($AH15),SUMIF($D$3:$AB$3,AC$3,$D15:$AB15),"")</f>
        <v/>
      </c>
      <c r="AD15" s="34" t="str">
        <f t="shared" si="3"/>
        <v/>
      </c>
      <c r="AE15" s="34" t="str">
        <f t="shared" si="3"/>
        <v/>
      </c>
      <c r="AF15" s="34" t="str">
        <f t="shared" si="3"/>
        <v/>
      </c>
      <c r="AG15" s="34" t="str">
        <f t="shared" si="3"/>
        <v/>
      </c>
      <c r="AH15" s="9" t="str">
        <f t="shared" si="1"/>
        <v/>
      </c>
      <c r="AI15" s="9" t="str">
        <f>IF(Basisinformationen!$C$11=0,"",IF(COUNT(D15:AB15)&gt;0,IF(AH15&gt;=Basisinformationen!$C$11,1,IF(AH15&gt;=Basisinformationen!$C$12,2,IF(AH15&gt;=Basisinformationen!$C$13,3,IF(AH15&gt;=Basisinformationen!$C$14,4,IF(AH15&gt;=Basisinformationen!$C$15,5,6))))),""))</f>
        <v/>
      </c>
      <c r="AJ15" s="39"/>
      <c r="AK15" s="11" t="str">
        <f t="shared" si="2"/>
        <v/>
      </c>
      <c r="AL15" s="46"/>
      <c r="AM15" s="46"/>
      <c r="AN15" s="46"/>
      <c r="AO15" s="46"/>
    </row>
    <row r="16" spans="1:41" x14ac:dyDescent="0.25">
      <c r="A16" s="10">
        <v>12</v>
      </c>
      <c r="B16" s="4"/>
      <c r="C16" s="4"/>
      <c r="D16" s="5"/>
      <c r="E16" s="5"/>
      <c r="F16" s="5"/>
      <c r="G16" s="5"/>
      <c r="H16" s="5"/>
      <c r="I16" s="5"/>
      <c r="J16" s="28"/>
      <c r="K16" s="25"/>
      <c r="L16" s="37"/>
      <c r="M16" s="28"/>
      <c r="N16" s="25"/>
      <c r="O16" s="25"/>
      <c r="P16" s="25"/>
      <c r="Q16" s="28"/>
      <c r="R16" s="25"/>
      <c r="S16" s="5"/>
      <c r="T16" s="5"/>
      <c r="U16" s="5"/>
      <c r="V16" s="5"/>
      <c r="W16" s="28"/>
      <c r="X16" s="25"/>
      <c r="Y16" s="5"/>
      <c r="Z16" s="5"/>
      <c r="AA16" s="5"/>
      <c r="AB16" s="5"/>
      <c r="AC16" s="34" t="str">
        <f t="shared" si="3"/>
        <v/>
      </c>
      <c r="AD16" s="34" t="str">
        <f t="shared" si="3"/>
        <v/>
      </c>
      <c r="AE16" s="34" t="str">
        <f t="shared" si="3"/>
        <v/>
      </c>
      <c r="AF16" s="34" t="str">
        <f t="shared" si="3"/>
        <v/>
      </c>
      <c r="AG16" s="34" t="str">
        <f t="shared" si="3"/>
        <v/>
      </c>
      <c r="AH16" s="9" t="str">
        <f t="shared" si="1"/>
        <v/>
      </c>
      <c r="AI16" s="9" t="str">
        <f>IF(Basisinformationen!$C$11=0,"",IF(COUNT(D16:AB16)&gt;0,IF(AH16&gt;=Basisinformationen!$C$11,1,IF(AH16&gt;=Basisinformationen!$C$12,2,IF(AH16&gt;=Basisinformationen!$C$13,3,IF(AH16&gt;=Basisinformationen!$C$14,4,IF(AH16&gt;=Basisinformationen!$C$15,5,6))))),""))</f>
        <v/>
      </c>
      <c r="AJ16" s="39"/>
      <c r="AK16" s="11" t="str">
        <f t="shared" si="2"/>
        <v/>
      </c>
      <c r="AL16" s="46"/>
      <c r="AM16" s="46"/>
      <c r="AN16" s="46"/>
      <c r="AO16" s="46"/>
    </row>
    <row r="17" spans="1:41" x14ac:dyDescent="0.25">
      <c r="A17" s="10">
        <v>13</v>
      </c>
      <c r="B17" s="4"/>
      <c r="C17" s="4"/>
      <c r="D17" s="5"/>
      <c r="E17" s="5"/>
      <c r="F17" s="5"/>
      <c r="G17" s="5"/>
      <c r="H17" s="5"/>
      <c r="I17" s="5"/>
      <c r="J17" s="28"/>
      <c r="K17" s="25"/>
      <c r="L17" s="37"/>
      <c r="M17" s="28"/>
      <c r="N17" s="25"/>
      <c r="O17" s="25"/>
      <c r="P17" s="25"/>
      <c r="Q17" s="28"/>
      <c r="R17" s="25"/>
      <c r="S17" s="5"/>
      <c r="T17" s="5"/>
      <c r="U17" s="5"/>
      <c r="V17" s="5"/>
      <c r="W17" s="28"/>
      <c r="X17" s="25"/>
      <c r="Y17" s="5"/>
      <c r="Z17" s="5"/>
      <c r="AA17" s="5"/>
      <c r="AB17" s="5"/>
      <c r="AC17" s="34" t="str">
        <f t="shared" si="3"/>
        <v/>
      </c>
      <c r="AD17" s="34" t="str">
        <f t="shared" si="3"/>
        <v/>
      </c>
      <c r="AE17" s="34" t="str">
        <f t="shared" si="3"/>
        <v/>
      </c>
      <c r="AF17" s="34" t="str">
        <f t="shared" si="3"/>
        <v/>
      </c>
      <c r="AG17" s="34" t="str">
        <f t="shared" si="3"/>
        <v/>
      </c>
      <c r="AH17" s="9" t="str">
        <f t="shared" si="1"/>
        <v/>
      </c>
      <c r="AI17" s="9" t="str">
        <f>IF(Basisinformationen!$C$11=0,"",IF(COUNT(D17:AB17)&gt;0,IF(AH17&gt;=Basisinformationen!$C$11,1,IF(AH17&gt;=Basisinformationen!$C$12,2,IF(AH17&gt;=Basisinformationen!$C$13,3,IF(AH17&gt;=Basisinformationen!$C$14,4,IF(AH17&gt;=Basisinformationen!$C$15,5,6))))),""))</f>
        <v/>
      </c>
      <c r="AJ17" s="39"/>
      <c r="AK17" s="11" t="str">
        <f t="shared" si="2"/>
        <v/>
      </c>
      <c r="AL17" s="46"/>
      <c r="AM17" s="46"/>
      <c r="AN17" s="46"/>
      <c r="AO17" s="46"/>
    </row>
    <row r="18" spans="1:41" x14ac:dyDescent="0.25">
      <c r="A18" s="10">
        <v>14</v>
      </c>
      <c r="B18" s="4"/>
      <c r="C18" s="4"/>
      <c r="D18" s="5"/>
      <c r="E18" s="5"/>
      <c r="F18" s="5"/>
      <c r="G18" s="5"/>
      <c r="H18" s="5"/>
      <c r="I18" s="5"/>
      <c r="J18" s="28"/>
      <c r="K18" s="25"/>
      <c r="L18" s="37"/>
      <c r="M18" s="28"/>
      <c r="N18" s="25"/>
      <c r="O18" s="25"/>
      <c r="P18" s="25"/>
      <c r="Q18" s="28"/>
      <c r="R18" s="25"/>
      <c r="S18" s="5"/>
      <c r="T18" s="5"/>
      <c r="U18" s="5"/>
      <c r="V18" s="5"/>
      <c r="W18" s="28"/>
      <c r="X18" s="25"/>
      <c r="Y18" s="5"/>
      <c r="Z18" s="5"/>
      <c r="AA18" s="5"/>
      <c r="AB18" s="5"/>
      <c r="AC18" s="34" t="str">
        <f t="shared" si="3"/>
        <v/>
      </c>
      <c r="AD18" s="34" t="str">
        <f t="shared" si="3"/>
        <v/>
      </c>
      <c r="AE18" s="34" t="str">
        <f t="shared" si="3"/>
        <v/>
      </c>
      <c r="AF18" s="34" t="str">
        <f t="shared" si="3"/>
        <v/>
      </c>
      <c r="AG18" s="34" t="str">
        <f t="shared" si="3"/>
        <v/>
      </c>
      <c r="AH18" s="9" t="str">
        <f t="shared" si="1"/>
        <v/>
      </c>
      <c r="AI18" s="9" t="str">
        <f>IF(Basisinformationen!$C$11=0,"",IF(COUNT(D18:AB18)&gt;0,IF(AH18&gt;=Basisinformationen!$C$11,1,IF(AH18&gt;=Basisinformationen!$C$12,2,IF(AH18&gt;=Basisinformationen!$C$13,3,IF(AH18&gt;=Basisinformationen!$C$14,4,IF(AH18&gt;=Basisinformationen!$C$15,5,6))))),""))</f>
        <v/>
      </c>
      <c r="AJ18" s="39"/>
      <c r="AK18" s="11" t="str">
        <f t="shared" si="2"/>
        <v/>
      </c>
      <c r="AL18" s="46"/>
      <c r="AM18" s="46"/>
      <c r="AN18" s="46"/>
      <c r="AO18" s="46"/>
    </row>
    <row r="19" spans="1:41" x14ac:dyDescent="0.25">
      <c r="A19" s="10">
        <v>15</v>
      </c>
      <c r="B19" s="4"/>
      <c r="C19" s="4"/>
      <c r="D19" s="5"/>
      <c r="E19" s="5"/>
      <c r="F19" s="5"/>
      <c r="G19" s="5"/>
      <c r="H19" s="5"/>
      <c r="I19" s="5"/>
      <c r="J19" s="28"/>
      <c r="K19" s="25"/>
      <c r="L19" s="37"/>
      <c r="M19" s="28"/>
      <c r="N19" s="25"/>
      <c r="O19" s="25"/>
      <c r="P19" s="25"/>
      <c r="Q19" s="28"/>
      <c r="R19" s="25"/>
      <c r="S19" s="5"/>
      <c r="T19" s="5"/>
      <c r="U19" s="5"/>
      <c r="V19" s="5"/>
      <c r="W19" s="28"/>
      <c r="X19" s="25"/>
      <c r="Y19" s="5"/>
      <c r="Z19" s="5"/>
      <c r="AA19" s="5"/>
      <c r="AB19" s="5"/>
      <c r="AC19" s="34" t="str">
        <f t="shared" si="3"/>
        <v/>
      </c>
      <c r="AD19" s="34" t="str">
        <f t="shared" si="3"/>
        <v/>
      </c>
      <c r="AE19" s="34" t="str">
        <f t="shared" si="3"/>
        <v/>
      </c>
      <c r="AF19" s="34" t="str">
        <f t="shared" si="3"/>
        <v/>
      </c>
      <c r="AG19" s="34" t="str">
        <f t="shared" si="3"/>
        <v/>
      </c>
      <c r="AH19" s="9" t="str">
        <f t="shared" si="1"/>
        <v/>
      </c>
      <c r="AI19" s="9" t="str">
        <f>IF(Basisinformationen!$C$11=0,"",IF(COUNT(D19:AB19)&gt;0,IF(AH19&gt;=Basisinformationen!$C$11,1,IF(AH19&gt;=Basisinformationen!$C$12,2,IF(AH19&gt;=Basisinformationen!$C$13,3,IF(AH19&gt;=Basisinformationen!$C$14,4,IF(AH19&gt;=Basisinformationen!$C$15,5,6))))),""))</f>
        <v/>
      </c>
      <c r="AJ19" s="39"/>
      <c r="AK19" s="11" t="str">
        <f t="shared" si="2"/>
        <v/>
      </c>
      <c r="AL19" s="46"/>
      <c r="AM19" s="46"/>
      <c r="AN19" s="46"/>
      <c r="AO19" s="46"/>
    </row>
    <row r="20" spans="1:41" x14ac:dyDescent="0.25">
      <c r="A20" s="10">
        <v>16</v>
      </c>
      <c r="B20" s="4"/>
      <c r="C20" s="4"/>
      <c r="D20" s="5"/>
      <c r="E20" s="5"/>
      <c r="F20" s="5"/>
      <c r="G20" s="5"/>
      <c r="H20" s="5"/>
      <c r="I20" s="5"/>
      <c r="J20" s="28"/>
      <c r="K20" s="25"/>
      <c r="L20" s="37"/>
      <c r="M20" s="28"/>
      <c r="N20" s="25"/>
      <c r="O20" s="25"/>
      <c r="P20" s="25"/>
      <c r="Q20" s="28"/>
      <c r="R20" s="25"/>
      <c r="S20" s="5"/>
      <c r="T20" s="5"/>
      <c r="U20" s="5"/>
      <c r="V20" s="5"/>
      <c r="W20" s="28"/>
      <c r="X20" s="25"/>
      <c r="Y20" s="5"/>
      <c r="Z20" s="5"/>
      <c r="AA20" s="5"/>
      <c r="AB20" s="5"/>
      <c r="AC20" s="34" t="str">
        <f t="shared" si="3"/>
        <v/>
      </c>
      <c r="AD20" s="34" t="str">
        <f t="shared" si="3"/>
        <v/>
      </c>
      <c r="AE20" s="34" t="str">
        <f t="shared" si="3"/>
        <v/>
      </c>
      <c r="AF20" s="34" t="str">
        <f t="shared" si="3"/>
        <v/>
      </c>
      <c r="AG20" s="34" t="str">
        <f t="shared" si="3"/>
        <v/>
      </c>
      <c r="AH20" s="9" t="str">
        <f t="shared" si="1"/>
        <v/>
      </c>
      <c r="AI20" s="9" t="str">
        <f>IF(Basisinformationen!$C$11=0,"",IF(COUNT(D20:AB20)&gt;0,IF(AH20&gt;=Basisinformationen!$C$11,1,IF(AH20&gt;=Basisinformationen!$C$12,2,IF(AH20&gt;=Basisinformationen!$C$13,3,IF(AH20&gt;=Basisinformationen!$C$14,4,IF(AH20&gt;=Basisinformationen!$C$15,5,6))))),""))</f>
        <v/>
      </c>
      <c r="AJ20" s="39"/>
      <c r="AK20" s="11" t="str">
        <f t="shared" si="2"/>
        <v/>
      </c>
      <c r="AL20" s="46"/>
      <c r="AM20" s="46"/>
      <c r="AN20" s="46"/>
      <c r="AO20" s="46"/>
    </row>
    <row r="21" spans="1:41" x14ac:dyDescent="0.25">
      <c r="A21" s="10">
        <v>17</v>
      </c>
      <c r="B21" s="4"/>
      <c r="C21" s="4"/>
      <c r="D21" s="5"/>
      <c r="E21" s="5"/>
      <c r="F21" s="5"/>
      <c r="G21" s="5"/>
      <c r="H21" s="5"/>
      <c r="I21" s="5"/>
      <c r="J21" s="28"/>
      <c r="K21" s="25"/>
      <c r="L21" s="37"/>
      <c r="M21" s="28"/>
      <c r="N21" s="25"/>
      <c r="O21" s="25"/>
      <c r="P21" s="25"/>
      <c r="Q21" s="28"/>
      <c r="R21" s="25"/>
      <c r="S21" s="5"/>
      <c r="T21" s="5"/>
      <c r="U21" s="5"/>
      <c r="V21" s="5"/>
      <c r="W21" s="28"/>
      <c r="X21" s="25"/>
      <c r="Y21" s="5"/>
      <c r="Z21" s="5"/>
      <c r="AA21" s="5"/>
      <c r="AB21" s="5"/>
      <c r="AC21" s="34" t="str">
        <f t="shared" si="3"/>
        <v/>
      </c>
      <c r="AD21" s="34" t="str">
        <f t="shared" si="3"/>
        <v/>
      </c>
      <c r="AE21" s="34" t="str">
        <f t="shared" si="3"/>
        <v/>
      </c>
      <c r="AF21" s="34" t="str">
        <f t="shared" si="3"/>
        <v/>
      </c>
      <c r="AG21" s="34" t="str">
        <f t="shared" si="3"/>
        <v/>
      </c>
      <c r="AH21" s="9" t="str">
        <f t="shared" si="1"/>
        <v/>
      </c>
      <c r="AI21" s="9" t="str">
        <f>IF(Basisinformationen!$C$11=0,"",IF(COUNT(D21:AB21)&gt;0,IF(AH21&gt;=Basisinformationen!$C$11,1,IF(AH21&gt;=Basisinformationen!$C$12,2,IF(AH21&gt;=Basisinformationen!$C$13,3,IF(AH21&gt;=Basisinformationen!$C$14,4,IF(AH21&gt;=Basisinformationen!$C$15,5,6))))),""))</f>
        <v/>
      </c>
      <c r="AJ21" s="39"/>
      <c r="AK21" s="11" t="str">
        <f t="shared" si="2"/>
        <v/>
      </c>
      <c r="AL21" s="46"/>
      <c r="AM21" s="46"/>
      <c r="AN21" s="46"/>
      <c r="AO21" s="46"/>
    </row>
    <row r="22" spans="1:41" x14ac:dyDescent="0.25">
      <c r="A22" s="10">
        <v>18</v>
      </c>
      <c r="B22" s="4"/>
      <c r="C22" s="4"/>
      <c r="D22" s="5"/>
      <c r="E22" s="5"/>
      <c r="F22" s="5"/>
      <c r="G22" s="5"/>
      <c r="H22" s="5"/>
      <c r="I22" s="5"/>
      <c r="J22" s="28"/>
      <c r="K22" s="25"/>
      <c r="L22" s="37"/>
      <c r="M22" s="28"/>
      <c r="N22" s="25"/>
      <c r="O22" s="25"/>
      <c r="P22" s="25"/>
      <c r="Q22" s="28"/>
      <c r="R22" s="25"/>
      <c r="S22" s="5"/>
      <c r="T22" s="5"/>
      <c r="U22" s="5"/>
      <c r="V22" s="5"/>
      <c r="W22" s="28"/>
      <c r="X22" s="25"/>
      <c r="Y22" s="5"/>
      <c r="Z22" s="5"/>
      <c r="AA22" s="5"/>
      <c r="AB22" s="5"/>
      <c r="AC22" s="34" t="str">
        <f t="shared" si="3"/>
        <v/>
      </c>
      <c r="AD22" s="34" t="str">
        <f t="shared" si="3"/>
        <v/>
      </c>
      <c r="AE22" s="34" t="str">
        <f t="shared" si="3"/>
        <v/>
      </c>
      <c r="AF22" s="34" t="str">
        <f t="shared" si="3"/>
        <v/>
      </c>
      <c r="AG22" s="34" t="str">
        <f t="shared" si="3"/>
        <v/>
      </c>
      <c r="AH22" s="9" t="str">
        <f t="shared" si="1"/>
        <v/>
      </c>
      <c r="AI22" s="9" t="str">
        <f>IF(Basisinformationen!$C$11=0,"",IF(COUNT(D22:AB22)&gt;0,IF(AH22&gt;=Basisinformationen!$C$11,1,IF(AH22&gt;=Basisinformationen!$C$12,2,IF(AH22&gt;=Basisinformationen!$C$13,3,IF(AH22&gt;=Basisinformationen!$C$14,4,IF(AH22&gt;=Basisinformationen!$C$15,5,6))))),""))</f>
        <v/>
      </c>
      <c r="AJ22" s="39"/>
      <c r="AK22" s="11" t="str">
        <f t="shared" si="2"/>
        <v/>
      </c>
      <c r="AL22" s="46"/>
      <c r="AM22" s="46"/>
      <c r="AN22" s="46"/>
      <c r="AO22" s="46"/>
    </row>
    <row r="23" spans="1:41" x14ac:dyDescent="0.25">
      <c r="A23" s="10">
        <v>19</v>
      </c>
      <c r="B23" s="4"/>
      <c r="C23" s="4"/>
      <c r="D23" s="5"/>
      <c r="E23" s="5"/>
      <c r="F23" s="5"/>
      <c r="G23" s="5"/>
      <c r="H23" s="5"/>
      <c r="I23" s="5"/>
      <c r="J23" s="28"/>
      <c r="K23" s="25"/>
      <c r="L23" s="37"/>
      <c r="M23" s="28"/>
      <c r="N23" s="25"/>
      <c r="O23" s="25"/>
      <c r="P23" s="25"/>
      <c r="Q23" s="28"/>
      <c r="R23" s="25"/>
      <c r="S23" s="5"/>
      <c r="T23" s="5"/>
      <c r="U23" s="5"/>
      <c r="V23" s="5"/>
      <c r="W23" s="28"/>
      <c r="X23" s="25"/>
      <c r="Y23" s="5"/>
      <c r="Z23" s="5"/>
      <c r="AA23" s="5"/>
      <c r="AB23" s="5"/>
      <c r="AC23" s="34" t="str">
        <f t="shared" si="3"/>
        <v/>
      </c>
      <c r="AD23" s="34" t="str">
        <f t="shared" si="3"/>
        <v/>
      </c>
      <c r="AE23" s="34" t="str">
        <f t="shared" si="3"/>
        <v/>
      </c>
      <c r="AF23" s="34" t="str">
        <f t="shared" si="3"/>
        <v/>
      </c>
      <c r="AG23" s="34" t="str">
        <f t="shared" si="3"/>
        <v/>
      </c>
      <c r="AH23" s="9" t="str">
        <f t="shared" si="1"/>
        <v/>
      </c>
      <c r="AI23" s="9" t="str">
        <f>IF(Basisinformationen!$C$11=0,"",IF(COUNT(D23:AB23)&gt;0,IF(AH23&gt;=Basisinformationen!$C$11,1,IF(AH23&gt;=Basisinformationen!$C$12,2,IF(AH23&gt;=Basisinformationen!$C$13,3,IF(AH23&gt;=Basisinformationen!$C$14,4,IF(AH23&gt;=Basisinformationen!$C$15,5,6))))),""))</f>
        <v/>
      </c>
      <c r="AJ23" s="39"/>
      <c r="AK23" s="11" t="str">
        <f t="shared" si="2"/>
        <v/>
      </c>
      <c r="AL23" s="46"/>
      <c r="AM23" s="46"/>
      <c r="AN23" s="46"/>
      <c r="AO23" s="46"/>
    </row>
    <row r="24" spans="1:41" x14ac:dyDescent="0.25">
      <c r="A24" s="10">
        <v>20</v>
      </c>
      <c r="B24" s="4"/>
      <c r="C24" s="4"/>
      <c r="D24" s="5"/>
      <c r="E24" s="5"/>
      <c r="F24" s="5"/>
      <c r="G24" s="5"/>
      <c r="H24" s="5"/>
      <c r="I24" s="5"/>
      <c r="J24" s="28"/>
      <c r="K24" s="25"/>
      <c r="L24" s="37"/>
      <c r="M24" s="28"/>
      <c r="N24" s="25"/>
      <c r="O24" s="25"/>
      <c r="P24" s="25"/>
      <c r="Q24" s="28"/>
      <c r="R24" s="25"/>
      <c r="S24" s="5"/>
      <c r="T24" s="5"/>
      <c r="U24" s="5"/>
      <c r="V24" s="5"/>
      <c r="W24" s="28"/>
      <c r="X24" s="25"/>
      <c r="Y24" s="5"/>
      <c r="Z24" s="5"/>
      <c r="AA24" s="5"/>
      <c r="AB24" s="5"/>
      <c r="AC24" s="34" t="str">
        <f t="shared" si="3"/>
        <v/>
      </c>
      <c r="AD24" s="34" t="str">
        <f t="shared" si="3"/>
        <v/>
      </c>
      <c r="AE24" s="34" t="str">
        <f t="shared" si="3"/>
        <v/>
      </c>
      <c r="AF24" s="34" t="str">
        <f t="shared" si="3"/>
        <v/>
      </c>
      <c r="AG24" s="34" t="str">
        <f t="shared" si="3"/>
        <v/>
      </c>
      <c r="AH24" s="9" t="str">
        <f t="shared" si="1"/>
        <v/>
      </c>
      <c r="AI24" s="9" t="str">
        <f>IF(Basisinformationen!$C$11=0,"",IF(COUNT(D24:AB24)&gt;0,IF(AH24&gt;=Basisinformationen!$C$11,1,IF(AH24&gt;=Basisinformationen!$C$12,2,IF(AH24&gt;=Basisinformationen!$C$13,3,IF(AH24&gt;=Basisinformationen!$C$14,4,IF(AH24&gt;=Basisinformationen!$C$15,5,6))))),""))</f>
        <v/>
      </c>
      <c r="AJ24" s="39"/>
      <c r="AK24" s="11" t="str">
        <f t="shared" si="2"/>
        <v/>
      </c>
      <c r="AL24" s="46"/>
      <c r="AM24" s="46"/>
      <c r="AN24" s="46"/>
      <c r="AO24" s="46"/>
    </row>
    <row r="25" spans="1:41" x14ac:dyDescent="0.25">
      <c r="A25" s="10">
        <v>21</v>
      </c>
      <c r="B25" s="4"/>
      <c r="C25" s="4"/>
      <c r="D25" s="5"/>
      <c r="E25" s="5"/>
      <c r="F25" s="5"/>
      <c r="G25" s="5"/>
      <c r="H25" s="5"/>
      <c r="I25" s="5"/>
      <c r="J25" s="28"/>
      <c r="K25" s="25"/>
      <c r="L25" s="37"/>
      <c r="M25" s="28"/>
      <c r="N25" s="25"/>
      <c r="O25" s="25"/>
      <c r="P25" s="25"/>
      <c r="Q25" s="28"/>
      <c r="R25" s="25"/>
      <c r="S25" s="5"/>
      <c r="T25" s="5"/>
      <c r="U25" s="5"/>
      <c r="V25" s="5"/>
      <c r="W25" s="28"/>
      <c r="X25" s="25"/>
      <c r="Y25" s="5"/>
      <c r="Z25" s="5"/>
      <c r="AA25" s="5"/>
      <c r="AB25" s="5"/>
      <c r="AC25" s="34" t="str">
        <f t="shared" ref="AC25:AG39" si="4">IF(ISNUMBER($AH25),SUMIF($D$3:$AB$3,AC$3,$D25:$AB25),"")</f>
        <v/>
      </c>
      <c r="AD25" s="34" t="str">
        <f t="shared" si="4"/>
        <v/>
      </c>
      <c r="AE25" s="34" t="str">
        <f t="shared" si="4"/>
        <v/>
      </c>
      <c r="AF25" s="34" t="str">
        <f t="shared" si="4"/>
        <v/>
      </c>
      <c r="AG25" s="34" t="str">
        <f t="shared" si="4"/>
        <v/>
      </c>
      <c r="AH25" s="9" t="str">
        <f t="shared" si="1"/>
        <v/>
      </c>
      <c r="AI25" s="9" t="str">
        <f>IF(Basisinformationen!$C$11=0,"",IF(COUNT(D25:AB25)&gt;0,IF(AH25&gt;=Basisinformationen!$C$11,1,IF(AH25&gt;=Basisinformationen!$C$12,2,IF(AH25&gt;=Basisinformationen!$C$13,3,IF(AH25&gt;=Basisinformationen!$C$14,4,IF(AH25&gt;=Basisinformationen!$C$15,5,6))))),""))</f>
        <v/>
      </c>
      <c r="AJ25" s="39"/>
      <c r="AK25" s="11" t="str">
        <f t="shared" si="2"/>
        <v/>
      </c>
      <c r="AL25" s="46"/>
      <c r="AM25" s="46"/>
      <c r="AN25" s="46"/>
      <c r="AO25" s="46"/>
    </row>
    <row r="26" spans="1:41" x14ac:dyDescent="0.25">
      <c r="A26" s="10">
        <v>22</v>
      </c>
      <c r="B26" s="4"/>
      <c r="C26" s="4"/>
      <c r="D26" s="5"/>
      <c r="E26" s="5"/>
      <c r="F26" s="5"/>
      <c r="G26" s="5"/>
      <c r="H26" s="5"/>
      <c r="I26" s="5"/>
      <c r="J26" s="28"/>
      <c r="K26" s="25"/>
      <c r="L26" s="37"/>
      <c r="M26" s="28"/>
      <c r="N26" s="25"/>
      <c r="O26" s="25"/>
      <c r="P26" s="25"/>
      <c r="Q26" s="28"/>
      <c r="R26" s="25"/>
      <c r="S26" s="5"/>
      <c r="T26" s="5"/>
      <c r="U26" s="5"/>
      <c r="V26" s="5"/>
      <c r="W26" s="28"/>
      <c r="X26" s="25"/>
      <c r="Y26" s="5"/>
      <c r="Z26" s="5"/>
      <c r="AA26" s="5"/>
      <c r="AB26" s="5"/>
      <c r="AC26" s="34" t="str">
        <f t="shared" si="4"/>
        <v/>
      </c>
      <c r="AD26" s="34" t="str">
        <f t="shared" si="4"/>
        <v/>
      </c>
      <c r="AE26" s="34" t="str">
        <f t="shared" si="4"/>
        <v/>
      </c>
      <c r="AF26" s="34" t="str">
        <f t="shared" si="4"/>
        <v/>
      </c>
      <c r="AG26" s="34" t="str">
        <f t="shared" si="4"/>
        <v/>
      </c>
      <c r="AH26" s="9" t="str">
        <f t="shared" si="1"/>
        <v/>
      </c>
      <c r="AI26" s="9" t="str">
        <f>IF(Basisinformationen!$C$11=0,"",IF(COUNT(D26:AB26)&gt;0,IF(AH26&gt;=Basisinformationen!$C$11,1,IF(AH26&gt;=Basisinformationen!$C$12,2,IF(AH26&gt;=Basisinformationen!$C$13,3,IF(AH26&gt;=Basisinformationen!$C$14,4,IF(AH26&gt;=Basisinformationen!$C$15,5,6))))),""))</f>
        <v/>
      </c>
      <c r="AJ26" s="39"/>
      <c r="AK26" s="11" t="str">
        <f t="shared" si="2"/>
        <v/>
      </c>
      <c r="AL26" s="46"/>
      <c r="AM26" s="46"/>
      <c r="AN26" s="46"/>
      <c r="AO26" s="46"/>
    </row>
    <row r="27" spans="1:41" x14ac:dyDescent="0.25">
      <c r="A27" s="10">
        <v>23</v>
      </c>
      <c r="B27" s="4"/>
      <c r="C27" s="4"/>
      <c r="D27" s="5"/>
      <c r="E27" s="5"/>
      <c r="F27" s="5"/>
      <c r="G27" s="5"/>
      <c r="H27" s="5"/>
      <c r="I27" s="5"/>
      <c r="J27" s="28"/>
      <c r="K27" s="25"/>
      <c r="L27" s="37"/>
      <c r="M27" s="28"/>
      <c r="N27" s="25"/>
      <c r="O27" s="25"/>
      <c r="P27" s="25"/>
      <c r="Q27" s="28"/>
      <c r="R27" s="25"/>
      <c r="S27" s="5"/>
      <c r="T27" s="5"/>
      <c r="U27" s="5"/>
      <c r="V27" s="5"/>
      <c r="W27" s="28"/>
      <c r="X27" s="25"/>
      <c r="Y27" s="5"/>
      <c r="Z27" s="5"/>
      <c r="AA27" s="5"/>
      <c r="AB27" s="5"/>
      <c r="AC27" s="34" t="str">
        <f t="shared" si="4"/>
        <v/>
      </c>
      <c r="AD27" s="34" t="str">
        <f t="shared" si="4"/>
        <v/>
      </c>
      <c r="AE27" s="34" t="str">
        <f t="shared" si="4"/>
        <v/>
      </c>
      <c r="AF27" s="34" t="str">
        <f t="shared" si="4"/>
        <v/>
      </c>
      <c r="AG27" s="34" t="str">
        <f t="shared" si="4"/>
        <v/>
      </c>
      <c r="AH27" s="9" t="str">
        <f t="shared" si="1"/>
        <v/>
      </c>
      <c r="AI27" s="9" t="str">
        <f>IF(Basisinformationen!$C$11=0,"",IF(COUNT(D27:AB27)&gt;0,IF(AH27&gt;=Basisinformationen!$C$11,1,IF(AH27&gt;=Basisinformationen!$C$12,2,IF(AH27&gt;=Basisinformationen!$C$13,3,IF(AH27&gt;=Basisinformationen!$C$14,4,IF(AH27&gt;=Basisinformationen!$C$15,5,6))))),""))</f>
        <v/>
      </c>
      <c r="AJ27" s="39"/>
      <c r="AK27" s="11" t="str">
        <f t="shared" si="2"/>
        <v/>
      </c>
      <c r="AL27" s="46"/>
      <c r="AM27" s="46"/>
      <c r="AN27" s="46"/>
      <c r="AO27" s="46"/>
    </row>
    <row r="28" spans="1:41" x14ac:dyDescent="0.25">
      <c r="A28" s="10">
        <v>24</v>
      </c>
      <c r="B28" s="4"/>
      <c r="C28" s="4"/>
      <c r="D28" s="5"/>
      <c r="E28" s="5"/>
      <c r="F28" s="5"/>
      <c r="G28" s="5"/>
      <c r="H28" s="5"/>
      <c r="I28" s="5"/>
      <c r="J28" s="28"/>
      <c r="K28" s="25"/>
      <c r="L28" s="37"/>
      <c r="M28" s="28"/>
      <c r="N28" s="25"/>
      <c r="O28" s="25"/>
      <c r="P28" s="25"/>
      <c r="Q28" s="28"/>
      <c r="R28" s="25"/>
      <c r="S28" s="5"/>
      <c r="T28" s="5"/>
      <c r="U28" s="5"/>
      <c r="V28" s="5"/>
      <c r="W28" s="28"/>
      <c r="X28" s="25"/>
      <c r="Y28" s="5"/>
      <c r="Z28" s="5"/>
      <c r="AA28" s="5"/>
      <c r="AB28" s="5"/>
      <c r="AC28" s="34" t="str">
        <f t="shared" si="4"/>
        <v/>
      </c>
      <c r="AD28" s="34" t="str">
        <f t="shared" si="4"/>
        <v/>
      </c>
      <c r="AE28" s="34" t="str">
        <f t="shared" si="4"/>
        <v/>
      </c>
      <c r="AF28" s="34" t="str">
        <f t="shared" si="4"/>
        <v/>
      </c>
      <c r="AG28" s="34" t="str">
        <f t="shared" si="4"/>
        <v/>
      </c>
      <c r="AH28" s="9" t="str">
        <f t="shared" si="1"/>
        <v/>
      </c>
      <c r="AI28" s="9" t="str">
        <f>IF(Basisinformationen!$C$11=0,"",IF(COUNT(D28:AB28)&gt;0,IF(AH28&gt;=Basisinformationen!$C$11,1,IF(AH28&gt;=Basisinformationen!$C$12,2,IF(AH28&gt;=Basisinformationen!$C$13,3,IF(AH28&gt;=Basisinformationen!$C$14,4,IF(AH28&gt;=Basisinformationen!$C$15,5,6))))),""))</f>
        <v/>
      </c>
      <c r="AJ28" s="39"/>
      <c r="AK28" s="11" t="str">
        <f t="shared" si="2"/>
        <v/>
      </c>
      <c r="AL28" s="46"/>
      <c r="AM28" s="46"/>
      <c r="AN28" s="46"/>
      <c r="AO28" s="46"/>
    </row>
    <row r="29" spans="1:41" x14ac:dyDescent="0.25">
      <c r="A29" s="10">
        <v>25</v>
      </c>
      <c r="B29" s="4"/>
      <c r="C29" s="4"/>
      <c r="D29" s="5"/>
      <c r="E29" s="5"/>
      <c r="F29" s="5"/>
      <c r="G29" s="5"/>
      <c r="H29" s="5"/>
      <c r="I29" s="5"/>
      <c r="J29" s="28"/>
      <c r="K29" s="25"/>
      <c r="L29" s="37"/>
      <c r="M29" s="28"/>
      <c r="N29" s="25"/>
      <c r="O29" s="25"/>
      <c r="P29" s="25"/>
      <c r="Q29" s="28"/>
      <c r="R29" s="25"/>
      <c r="S29" s="5"/>
      <c r="T29" s="5"/>
      <c r="U29" s="5"/>
      <c r="V29" s="5"/>
      <c r="W29" s="28"/>
      <c r="X29" s="25"/>
      <c r="Y29" s="5"/>
      <c r="Z29" s="5"/>
      <c r="AA29" s="5"/>
      <c r="AB29" s="5"/>
      <c r="AC29" s="34" t="str">
        <f t="shared" si="4"/>
        <v/>
      </c>
      <c r="AD29" s="34" t="str">
        <f t="shared" si="4"/>
        <v/>
      </c>
      <c r="AE29" s="34" t="str">
        <f t="shared" si="4"/>
        <v/>
      </c>
      <c r="AF29" s="34" t="str">
        <f t="shared" si="4"/>
        <v/>
      </c>
      <c r="AG29" s="34" t="str">
        <f t="shared" si="4"/>
        <v/>
      </c>
      <c r="AH29" s="9" t="str">
        <f t="shared" si="1"/>
        <v/>
      </c>
      <c r="AI29" s="9" t="str">
        <f>IF(Basisinformationen!$C$11=0,"",IF(COUNT(D29:AB29)&gt;0,IF(AH29&gt;=Basisinformationen!$C$11,1,IF(AH29&gt;=Basisinformationen!$C$12,2,IF(AH29&gt;=Basisinformationen!$C$13,3,IF(AH29&gt;=Basisinformationen!$C$14,4,IF(AH29&gt;=Basisinformationen!$C$15,5,6))))),""))</f>
        <v/>
      </c>
      <c r="AJ29" s="39"/>
      <c r="AK29" s="11" t="str">
        <f t="shared" si="2"/>
        <v/>
      </c>
      <c r="AL29" s="46"/>
      <c r="AM29" s="46"/>
      <c r="AN29" s="46"/>
      <c r="AO29" s="46"/>
    </row>
    <row r="30" spans="1:41" x14ac:dyDescent="0.25">
      <c r="A30" s="10">
        <v>26</v>
      </c>
      <c r="B30" s="4"/>
      <c r="C30" s="4"/>
      <c r="D30" s="5"/>
      <c r="E30" s="5"/>
      <c r="F30" s="5"/>
      <c r="G30" s="5"/>
      <c r="H30" s="5"/>
      <c r="I30" s="5"/>
      <c r="J30" s="28"/>
      <c r="K30" s="25"/>
      <c r="L30" s="37"/>
      <c r="M30" s="28"/>
      <c r="N30" s="25"/>
      <c r="O30" s="25"/>
      <c r="P30" s="25"/>
      <c r="Q30" s="28"/>
      <c r="R30" s="25"/>
      <c r="S30" s="5"/>
      <c r="T30" s="5"/>
      <c r="U30" s="5"/>
      <c r="V30" s="5"/>
      <c r="W30" s="28"/>
      <c r="X30" s="25"/>
      <c r="Y30" s="5"/>
      <c r="Z30" s="5"/>
      <c r="AA30" s="5"/>
      <c r="AB30" s="5"/>
      <c r="AC30" s="34" t="str">
        <f t="shared" si="4"/>
        <v/>
      </c>
      <c r="AD30" s="34" t="str">
        <f t="shared" si="4"/>
        <v/>
      </c>
      <c r="AE30" s="34" t="str">
        <f t="shared" si="4"/>
        <v/>
      </c>
      <c r="AF30" s="34" t="str">
        <f t="shared" si="4"/>
        <v/>
      </c>
      <c r="AG30" s="34" t="str">
        <f t="shared" si="4"/>
        <v/>
      </c>
      <c r="AH30" s="9" t="str">
        <f t="shared" si="1"/>
        <v/>
      </c>
      <c r="AI30" s="9" t="str">
        <f>IF(Basisinformationen!$C$11=0,"",IF(COUNT(D30:AB30)&gt;0,IF(AH30&gt;=Basisinformationen!$C$11,1,IF(AH30&gt;=Basisinformationen!$C$12,2,IF(AH30&gt;=Basisinformationen!$C$13,3,IF(AH30&gt;=Basisinformationen!$C$14,4,IF(AH30&gt;=Basisinformationen!$C$15,5,6))))),""))</f>
        <v/>
      </c>
      <c r="AJ30" s="39"/>
      <c r="AK30" s="11" t="str">
        <f t="shared" si="2"/>
        <v/>
      </c>
      <c r="AL30" s="46"/>
      <c r="AM30" s="46"/>
      <c r="AN30" s="46"/>
      <c r="AO30" s="46"/>
    </row>
    <row r="31" spans="1:41" x14ac:dyDescent="0.25">
      <c r="A31" s="10">
        <v>27</v>
      </c>
      <c r="B31" s="4"/>
      <c r="C31" s="4"/>
      <c r="D31" s="5"/>
      <c r="E31" s="5"/>
      <c r="F31" s="5"/>
      <c r="G31" s="5"/>
      <c r="H31" s="5"/>
      <c r="I31" s="5"/>
      <c r="J31" s="28"/>
      <c r="K31" s="25"/>
      <c r="L31" s="37"/>
      <c r="M31" s="28"/>
      <c r="N31" s="25"/>
      <c r="O31" s="25"/>
      <c r="P31" s="25"/>
      <c r="Q31" s="28"/>
      <c r="R31" s="25"/>
      <c r="S31" s="5"/>
      <c r="T31" s="5"/>
      <c r="U31" s="5"/>
      <c r="V31" s="5"/>
      <c r="W31" s="28"/>
      <c r="X31" s="25"/>
      <c r="Y31" s="5"/>
      <c r="Z31" s="5"/>
      <c r="AA31" s="5"/>
      <c r="AB31" s="5"/>
      <c r="AC31" s="34" t="str">
        <f t="shared" si="4"/>
        <v/>
      </c>
      <c r="AD31" s="34" t="str">
        <f t="shared" si="4"/>
        <v/>
      </c>
      <c r="AE31" s="34" t="str">
        <f t="shared" si="4"/>
        <v/>
      </c>
      <c r="AF31" s="34" t="str">
        <f t="shared" si="4"/>
        <v/>
      </c>
      <c r="AG31" s="34" t="str">
        <f t="shared" si="4"/>
        <v/>
      </c>
      <c r="AH31" s="9" t="str">
        <f t="shared" si="1"/>
        <v/>
      </c>
      <c r="AI31" s="9" t="str">
        <f>IF(Basisinformationen!$C$11=0,"",IF(COUNT(D31:AB31)&gt;0,IF(AH31&gt;=Basisinformationen!$C$11,1,IF(AH31&gt;=Basisinformationen!$C$12,2,IF(AH31&gt;=Basisinformationen!$C$13,3,IF(AH31&gt;=Basisinformationen!$C$14,4,IF(AH31&gt;=Basisinformationen!$C$15,5,6))))),""))</f>
        <v/>
      </c>
      <c r="AJ31" s="39"/>
      <c r="AK31" s="11" t="str">
        <f t="shared" si="2"/>
        <v/>
      </c>
      <c r="AL31" s="46"/>
      <c r="AM31" s="46"/>
      <c r="AN31" s="46"/>
      <c r="AO31" s="46"/>
    </row>
    <row r="32" spans="1:41" x14ac:dyDescent="0.25">
      <c r="A32" s="10">
        <v>28</v>
      </c>
      <c r="B32" s="4"/>
      <c r="C32" s="4"/>
      <c r="D32" s="5"/>
      <c r="E32" s="5"/>
      <c r="F32" s="5"/>
      <c r="G32" s="5"/>
      <c r="H32" s="5"/>
      <c r="I32" s="5"/>
      <c r="J32" s="28"/>
      <c r="K32" s="25"/>
      <c r="L32" s="37"/>
      <c r="M32" s="28"/>
      <c r="N32" s="25"/>
      <c r="O32" s="25"/>
      <c r="P32" s="25"/>
      <c r="Q32" s="28"/>
      <c r="R32" s="25"/>
      <c r="S32" s="5"/>
      <c r="T32" s="5"/>
      <c r="U32" s="5"/>
      <c r="V32" s="5"/>
      <c r="W32" s="28"/>
      <c r="X32" s="25"/>
      <c r="Y32" s="5"/>
      <c r="Z32" s="5"/>
      <c r="AA32" s="5"/>
      <c r="AB32" s="5"/>
      <c r="AC32" s="34" t="str">
        <f t="shared" si="4"/>
        <v/>
      </c>
      <c r="AD32" s="34" t="str">
        <f t="shared" si="4"/>
        <v/>
      </c>
      <c r="AE32" s="34" t="str">
        <f t="shared" si="4"/>
        <v/>
      </c>
      <c r="AF32" s="34" t="str">
        <f t="shared" si="4"/>
        <v/>
      </c>
      <c r="AG32" s="34" t="str">
        <f t="shared" si="4"/>
        <v/>
      </c>
      <c r="AH32" s="9" t="str">
        <f t="shared" si="1"/>
        <v/>
      </c>
      <c r="AI32" s="9" t="str">
        <f>IF(Basisinformationen!$C$11=0,"",IF(COUNT(D32:AB32)&gt;0,IF(AH32&gt;=Basisinformationen!$C$11,1,IF(AH32&gt;=Basisinformationen!$C$12,2,IF(AH32&gt;=Basisinformationen!$C$13,3,IF(AH32&gt;=Basisinformationen!$C$14,4,IF(AH32&gt;=Basisinformationen!$C$15,5,6))))),""))</f>
        <v/>
      </c>
      <c r="AJ32" s="39"/>
      <c r="AK32" s="11" t="str">
        <f t="shared" si="2"/>
        <v/>
      </c>
      <c r="AL32" s="46"/>
      <c r="AM32" s="46"/>
      <c r="AN32" s="46"/>
      <c r="AO32" s="46"/>
    </row>
    <row r="33" spans="1:41" x14ac:dyDescent="0.25">
      <c r="A33" s="10">
        <v>29</v>
      </c>
      <c r="B33" s="4"/>
      <c r="C33" s="4"/>
      <c r="D33" s="5"/>
      <c r="E33" s="5"/>
      <c r="F33" s="5"/>
      <c r="G33" s="5"/>
      <c r="H33" s="5"/>
      <c r="I33" s="5"/>
      <c r="J33" s="28"/>
      <c r="K33" s="25"/>
      <c r="L33" s="37"/>
      <c r="M33" s="28"/>
      <c r="N33" s="25"/>
      <c r="O33" s="25"/>
      <c r="P33" s="25"/>
      <c r="Q33" s="28"/>
      <c r="R33" s="25"/>
      <c r="S33" s="5"/>
      <c r="T33" s="5"/>
      <c r="U33" s="5"/>
      <c r="V33" s="5"/>
      <c r="W33" s="28"/>
      <c r="X33" s="25"/>
      <c r="Y33" s="5"/>
      <c r="Z33" s="5"/>
      <c r="AA33" s="5"/>
      <c r="AB33" s="5"/>
      <c r="AC33" s="34" t="str">
        <f t="shared" si="4"/>
        <v/>
      </c>
      <c r="AD33" s="34" t="str">
        <f t="shared" si="4"/>
        <v/>
      </c>
      <c r="AE33" s="34" t="str">
        <f t="shared" si="4"/>
        <v/>
      </c>
      <c r="AF33" s="34" t="str">
        <f t="shared" si="4"/>
        <v/>
      </c>
      <c r="AG33" s="34" t="str">
        <f t="shared" si="4"/>
        <v/>
      </c>
      <c r="AH33" s="9" t="str">
        <f t="shared" si="1"/>
        <v/>
      </c>
      <c r="AI33" s="9" t="str">
        <f>IF(Basisinformationen!$C$11=0,"",IF(COUNT(D33:AB33)&gt;0,IF(AH33&gt;=Basisinformationen!$C$11,1,IF(AH33&gt;=Basisinformationen!$C$12,2,IF(AH33&gt;=Basisinformationen!$C$13,3,IF(AH33&gt;=Basisinformationen!$C$14,4,IF(AH33&gt;=Basisinformationen!$C$15,5,6))))),""))</f>
        <v/>
      </c>
      <c r="AJ33" s="39"/>
      <c r="AK33" s="11" t="str">
        <f t="shared" si="2"/>
        <v/>
      </c>
      <c r="AL33" s="46"/>
      <c r="AM33" s="46"/>
      <c r="AN33" s="46"/>
      <c r="AO33" s="46"/>
    </row>
    <row r="34" spans="1:41" x14ac:dyDescent="0.25">
      <c r="A34" s="10">
        <v>30</v>
      </c>
      <c r="B34" s="4"/>
      <c r="C34" s="4"/>
      <c r="D34" s="5"/>
      <c r="E34" s="5"/>
      <c r="F34" s="5"/>
      <c r="G34" s="5"/>
      <c r="H34" s="5"/>
      <c r="I34" s="5"/>
      <c r="J34" s="28"/>
      <c r="K34" s="25"/>
      <c r="L34" s="37"/>
      <c r="M34" s="28"/>
      <c r="N34" s="25"/>
      <c r="O34" s="25"/>
      <c r="P34" s="25"/>
      <c r="Q34" s="28"/>
      <c r="R34" s="25"/>
      <c r="S34" s="5"/>
      <c r="T34" s="5"/>
      <c r="U34" s="5"/>
      <c r="V34" s="5"/>
      <c r="W34" s="28"/>
      <c r="X34" s="25"/>
      <c r="Y34" s="5"/>
      <c r="Z34" s="5"/>
      <c r="AA34" s="5"/>
      <c r="AB34" s="5"/>
      <c r="AC34" s="34" t="str">
        <f t="shared" si="4"/>
        <v/>
      </c>
      <c r="AD34" s="34" t="str">
        <f t="shared" si="4"/>
        <v/>
      </c>
      <c r="AE34" s="34" t="str">
        <f t="shared" si="4"/>
        <v/>
      </c>
      <c r="AF34" s="34" t="str">
        <f t="shared" si="4"/>
        <v/>
      </c>
      <c r="AG34" s="34" t="str">
        <f t="shared" si="4"/>
        <v/>
      </c>
      <c r="AH34" s="9" t="str">
        <f t="shared" si="1"/>
        <v/>
      </c>
      <c r="AI34" s="9" t="str">
        <f>IF(Basisinformationen!$C$11=0,"",IF(COUNT(D34:AB34)&gt;0,IF(AH34&gt;=Basisinformationen!$C$11,1,IF(AH34&gt;=Basisinformationen!$C$12,2,IF(AH34&gt;=Basisinformationen!$C$13,3,IF(AH34&gt;=Basisinformationen!$C$14,4,IF(AH34&gt;=Basisinformationen!$C$15,5,6))))),""))</f>
        <v/>
      </c>
      <c r="AJ34" s="39"/>
      <c r="AK34" s="11" t="str">
        <f t="shared" si="2"/>
        <v/>
      </c>
      <c r="AL34" s="46"/>
      <c r="AM34" s="46"/>
      <c r="AN34" s="46"/>
      <c r="AO34" s="46"/>
    </row>
    <row r="35" spans="1:41" x14ac:dyDescent="0.25">
      <c r="A35" s="10">
        <v>31</v>
      </c>
      <c r="B35" s="4"/>
      <c r="C35" s="4"/>
      <c r="D35" s="5"/>
      <c r="E35" s="5"/>
      <c r="F35" s="5"/>
      <c r="G35" s="5"/>
      <c r="H35" s="5"/>
      <c r="I35" s="5"/>
      <c r="J35" s="28"/>
      <c r="K35" s="25"/>
      <c r="L35" s="37"/>
      <c r="M35" s="28"/>
      <c r="N35" s="25"/>
      <c r="O35" s="25"/>
      <c r="P35" s="25"/>
      <c r="Q35" s="28"/>
      <c r="R35" s="25"/>
      <c r="S35" s="5"/>
      <c r="T35" s="5"/>
      <c r="U35" s="5"/>
      <c r="V35" s="5"/>
      <c r="W35" s="28"/>
      <c r="X35" s="25"/>
      <c r="Y35" s="5"/>
      <c r="Z35" s="5"/>
      <c r="AA35" s="5"/>
      <c r="AB35" s="5"/>
      <c r="AC35" s="34" t="str">
        <f t="shared" si="4"/>
        <v/>
      </c>
      <c r="AD35" s="34" t="str">
        <f t="shared" si="4"/>
        <v/>
      </c>
      <c r="AE35" s="34" t="str">
        <f t="shared" si="4"/>
        <v/>
      </c>
      <c r="AF35" s="34" t="str">
        <f t="shared" si="4"/>
        <v/>
      </c>
      <c r="AG35" s="34" t="str">
        <f t="shared" si="4"/>
        <v/>
      </c>
      <c r="AH35" s="9" t="str">
        <f t="shared" si="1"/>
        <v/>
      </c>
      <c r="AI35" s="9" t="str">
        <f>IF(Basisinformationen!$C$11=0,"",IF(COUNT(D35:AB35)&gt;0,IF(AH35&gt;=Basisinformationen!$C$11,1,IF(AH35&gt;=Basisinformationen!$C$12,2,IF(AH35&gt;=Basisinformationen!$C$13,3,IF(AH35&gt;=Basisinformationen!$C$14,4,IF(AH35&gt;=Basisinformationen!$C$15,5,6))))),""))</f>
        <v/>
      </c>
      <c r="AJ35" s="39"/>
      <c r="AK35" s="11" t="str">
        <f t="shared" si="2"/>
        <v/>
      </c>
      <c r="AL35" s="46"/>
      <c r="AM35" s="46"/>
      <c r="AN35" s="46"/>
      <c r="AO35" s="46"/>
    </row>
    <row r="36" spans="1:41" x14ac:dyDescent="0.25">
      <c r="A36" s="10">
        <v>32</v>
      </c>
      <c r="B36" s="4"/>
      <c r="C36" s="4"/>
      <c r="D36" s="5"/>
      <c r="E36" s="5"/>
      <c r="F36" s="5"/>
      <c r="G36" s="5"/>
      <c r="H36" s="5"/>
      <c r="I36" s="5"/>
      <c r="J36" s="28"/>
      <c r="K36" s="25"/>
      <c r="L36" s="37"/>
      <c r="M36" s="28"/>
      <c r="N36" s="25"/>
      <c r="O36" s="25"/>
      <c r="P36" s="25"/>
      <c r="Q36" s="28"/>
      <c r="R36" s="25"/>
      <c r="S36" s="5"/>
      <c r="T36" s="5"/>
      <c r="U36" s="5"/>
      <c r="V36" s="5"/>
      <c r="W36" s="28"/>
      <c r="X36" s="25"/>
      <c r="Y36" s="5"/>
      <c r="Z36" s="5"/>
      <c r="AA36" s="5"/>
      <c r="AB36" s="5"/>
      <c r="AC36" s="34" t="str">
        <f t="shared" si="4"/>
        <v/>
      </c>
      <c r="AD36" s="34" t="str">
        <f t="shared" si="4"/>
        <v/>
      </c>
      <c r="AE36" s="34" t="str">
        <f t="shared" si="4"/>
        <v/>
      </c>
      <c r="AF36" s="34" t="str">
        <f t="shared" si="4"/>
        <v/>
      </c>
      <c r="AG36" s="34" t="str">
        <f t="shared" si="4"/>
        <v/>
      </c>
      <c r="AH36" s="9" t="str">
        <f t="shared" si="1"/>
        <v/>
      </c>
      <c r="AI36" s="9" t="str">
        <f>IF(Basisinformationen!$C$11=0,"",IF(COUNT(D36:AB36)&gt;0,IF(AH36&gt;=Basisinformationen!$C$11,1,IF(AH36&gt;=Basisinformationen!$C$12,2,IF(AH36&gt;=Basisinformationen!$C$13,3,IF(AH36&gt;=Basisinformationen!$C$14,4,IF(AH36&gt;=Basisinformationen!$C$15,5,6))))),""))</f>
        <v/>
      </c>
      <c r="AJ36" s="39"/>
      <c r="AK36" s="11" t="str">
        <f t="shared" si="2"/>
        <v/>
      </c>
      <c r="AL36" s="46"/>
      <c r="AM36" s="46"/>
      <c r="AN36" s="46"/>
      <c r="AO36" s="46"/>
    </row>
    <row r="37" spans="1:41" x14ac:dyDescent="0.25">
      <c r="A37" s="10">
        <v>33</v>
      </c>
      <c r="B37" s="4"/>
      <c r="C37" s="4"/>
      <c r="D37" s="5"/>
      <c r="E37" s="5"/>
      <c r="F37" s="5"/>
      <c r="G37" s="5"/>
      <c r="H37" s="5"/>
      <c r="I37" s="5"/>
      <c r="J37" s="28"/>
      <c r="K37" s="25"/>
      <c r="L37" s="37"/>
      <c r="M37" s="28"/>
      <c r="N37" s="25"/>
      <c r="O37" s="25"/>
      <c r="P37" s="25"/>
      <c r="Q37" s="28"/>
      <c r="R37" s="25"/>
      <c r="S37" s="5"/>
      <c r="T37" s="5"/>
      <c r="U37" s="5"/>
      <c r="V37" s="5"/>
      <c r="W37" s="28"/>
      <c r="X37" s="25"/>
      <c r="Y37" s="5"/>
      <c r="Z37" s="5"/>
      <c r="AA37" s="5"/>
      <c r="AB37" s="5"/>
      <c r="AC37" s="34" t="str">
        <f t="shared" si="4"/>
        <v/>
      </c>
      <c r="AD37" s="34" t="str">
        <f t="shared" si="4"/>
        <v/>
      </c>
      <c r="AE37" s="34" t="str">
        <f t="shared" si="4"/>
        <v/>
      </c>
      <c r="AF37" s="34" t="str">
        <f t="shared" si="4"/>
        <v/>
      </c>
      <c r="AG37" s="34" t="str">
        <f t="shared" si="4"/>
        <v/>
      </c>
      <c r="AH37" s="9" t="str">
        <f t="shared" si="1"/>
        <v/>
      </c>
      <c r="AI37" s="9" t="str">
        <f>IF(Basisinformationen!$C$11=0,"",IF(COUNT(D37:AB37)&gt;0,IF(AH37&gt;=Basisinformationen!$C$11,1,IF(AH37&gt;=Basisinformationen!$C$12,2,IF(AH37&gt;=Basisinformationen!$C$13,3,IF(AH37&gt;=Basisinformationen!$C$14,4,IF(AH37&gt;=Basisinformationen!$C$15,5,6))))),""))</f>
        <v/>
      </c>
      <c r="AJ37" s="39"/>
      <c r="AK37" s="11" t="str">
        <f t="shared" si="2"/>
        <v/>
      </c>
      <c r="AL37" s="46"/>
      <c r="AM37" s="46"/>
      <c r="AN37" s="46"/>
      <c r="AO37" s="46"/>
    </row>
    <row r="38" spans="1:41" x14ac:dyDescent="0.25">
      <c r="A38" s="10">
        <v>34</v>
      </c>
      <c r="B38" s="4"/>
      <c r="C38" s="4"/>
      <c r="D38" s="5"/>
      <c r="E38" s="5"/>
      <c r="F38" s="5"/>
      <c r="G38" s="5"/>
      <c r="H38" s="5"/>
      <c r="I38" s="5"/>
      <c r="J38" s="28"/>
      <c r="K38" s="25"/>
      <c r="L38" s="37"/>
      <c r="M38" s="28"/>
      <c r="N38" s="25"/>
      <c r="O38" s="25"/>
      <c r="P38" s="25"/>
      <c r="Q38" s="28"/>
      <c r="R38" s="25"/>
      <c r="S38" s="5"/>
      <c r="T38" s="5"/>
      <c r="U38" s="5"/>
      <c r="V38" s="5"/>
      <c r="W38" s="28"/>
      <c r="X38" s="25"/>
      <c r="Y38" s="5"/>
      <c r="Z38" s="5"/>
      <c r="AA38" s="5"/>
      <c r="AB38" s="5"/>
      <c r="AC38" s="34" t="str">
        <f t="shared" si="4"/>
        <v/>
      </c>
      <c r="AD38" s="34" t="str">
        <f t="shared" si="4"/>
        <v/>
      </c>
      <c r="AE38" s="34" t="str">
        <f t="shared" si="4"/>
        <v/>
      </c>
      <c r="AF38" s="34" t="str">
        <f t="shared" si="4"/>
        <v/>
      </c>
      <c r="AG38" s="34" t="str">
        <f t="shared" si="4"/>
        <v/>
      </c>
      <c r="AH38" s="9" t="str">
        <f t="shared" si="1"/>
        <v/>
      </c>
      <c r="AI38" s="9" t="str">
        <f>IF(Basisinformationen!$C$11=0,"",IF(COUNT(D38:AB38)&gt;0,IF(AH38&gt;=Basisinformationen!$C$11,1,IF(AH38&gt;=Basisinformationen!$C$12,2,IF(AH38&gt;=Basisinformationen!$C$13,3,IF(AH38&gt;=Basisinformationen!$C$14,4,IF(AH38&gt;=Basisinformationen!$C$15,5,6))))),""))</f>
        <v/>
      </c>
      <c r="AJ38" s="39"/>
      <c r="AK38" s="11" t="str">
        <f t="shared" si="2"/>
        <v/>
      </c>
      <c r="AL38" s="46"/>
      <c r="AM38" s="46"/>
      <c r="AN38" s="46"/>
      <c r="AO38" s="46"/>
    </row>
    <row r="39" spans="1:41" x14ac:dyDescent="0.25">
      <c r="A39" s="10">
        <v>35</v>
      </c>
      <c r="B39" s="4"/>
      <c r="C39" s="4"/>
      <c r="D39" s="5"/>
      <c r="E39" s="5"/>
      <c r="F39" s="5"/>
      <c r="G39" s="5"/>
      <c r="H39" s="5"/>
      <c r="I39" s="5"/>
      <c r="J39" s="28"/>
      <c r="K39" s="25"/>
      <c r="L39" s="37"/>
      <c r="M39" s="28"/>
      <c r="N39" s="25"/>
      <c r="O39" s="25"/>
      <c r="P39" s="25"/>
      <c r="Q39" s="28"/>
      <c r="R39" s="25"/>
      <c r="S39" s="5"/>
      <c r="T39" s="5"/>
      <c r="U39" s="5"/>
      <c r="V39" s="5"/>
      <c r="W39" s="28"/>
      <c r="X39" s="25"/>
      <c r="Y39" s="5"/>
      <c r="Z39" s="5"/>
      <c r="AA39" s="5"/>
      <c r="AB39" s="5"/>
      <c r="AC39" s="34" t="str">
        <f t="shared" si="4"/>
        <v/>
      </c>
      <c r="AD39" s="34" t="str">
        <f t="shared" si="4"/>
        <v/>
      </c>
      <c r="AE39" s="34" t="str">
        <f t="shared" si="4"/>
        <v/>
      </c>
      <c r="AF39" s="34" t="str">
        <f t="shared" si="4"/>
        <v/>
      </c>
      <c r="AG39" s="34" t="str">
        <f t="shared" si="4"/>
        <v/>
      </c>
      <c r="AH39" s="9" t="str">
        <f t="shared" si="1"/>
        <v/>
      </c>
      <c r="AI39" s="9" t="str">
        <f>IF(Basisinformationen!$C$11=0,"",IF(COUNT(D39:AB39)&gt;0,IF(AH39&gt;=Basisinformationen!$C$11,1,IF(AH39&gt;=Basisinformationen!$C$12,2,IF(AH39&gt;=Basisinformationen!$C$13,3,IF(AH39&gt;=Basisinformationen!$C$14,4,IF(AH39&gt;=Basisinformationen!$C$15,5,6))))),""))</f>
        <v/>
      </c>
      <c r="AJ39" s="39"/>
      <c r="AK39" s="11" t="str">
        <f t="shared" si="2"/>
        <v/>
      </c>
      <c r="AL39" s="46"/>
      <c r="AM39" s="46"/>
      <c r="AN39" s="46"/>
      <c r="AO39" s="46"/>
    </row>
    <row r="40" spans="1:41" x14ac:dyDescent="0.25">
      <c r="A40" s="71" t="s">
        <v>18</v>
      </c>
      <c r="B40" s="72"/>
      <c r="C40" s="73"/>
      <c r="D40" s="12">
        <v>2</v>
      </c>
      <c r="E40" s="12">
        <v>1</v>
      </c>
      <c r="F40" s="12">
        <v>2</v>
      </c>
      <c r="G40" s="12">
        <v>1.5</v>
      </c>
      <c r="H40" s="12">
        <v>1</v>
      </c>
      <c r="I40" s="12">
        <v>2</v>
      </c>
      <c r="J40" s="31">
        <v>2</v>
      </c>
      <c r="K40" s="29">
        <v>2</v>
      </c>
      <c r="L40" s="38">
        <v>2</v>
      </c>
      <c r="M40" s="31">
        <v>1</v>
      </c>
      <c r="N40" s="29">
        <v>1</v>
      </c>
      <c r="O40" s="29">
        <v>2</v>
      </c>
      <c r="P40" s="29">
        <v>2</v>
      </c>
      <c r="Q40" s="31">
        <v>1</v>
      </c>
      <c r="R40" s="29">
        <v>3</v>
      </c>
      <c r="S40" s="12">
        <v>3</v>
      </c>
      <c r="T40" s="12">
        <v>2</v>
      </c>
      <c r="U40" s="12">
        <v>3</v>
      </c>
      <c r="V40" s="12">
        <v>2</v>
      </c>
      <c r="W40" s="31">
        <v>2.5</v>
      </c>
      <c r="X40" s="29">
        <v>4</v>
      </c>
      <c r="Y40" s="12">
        <v>4</v>
      </c>
      <c r="Z40" s="12">
        <v>4</v>
      </c>
      <c r="AA40" s="12">
        <v>2.5</v>
      </c>
      <c r="AB40" s="12">
        <v>1.5</v>
      </c>
      <c r="AH40" s="21">
        <f>IFERROR(AVERAGE(AH5:AH39),0)</f>
        <v>0</v>
      </c>
      <c r="AI40" s="21">
        <f>IFERROR(AVERAGE(AI5:AI39),0)</f>
        <v>0</v>
      </c>
      <c r="AJ40" s="40"/>
      <c r="AK40" s="40"/>
      <c r="AL40" s="40"/>
    </row>
    <row r="41" spans="1:41" x14ac:dyDescent="0.25">
      <c r="A41" s="71" t="s">
        <v>7</v>
      </c>
      <c r="B41" s="72"/>
      <c r="C41" s="73"/>
      <c r="D41" s="12">
        <f t="shared" ref="D41:AB41" si="5">SUM(D5:D39)</f>
        <v>0</v>
      </c>
      <c r="E41" s="12">
        <f t="shared" si="5"/>
        <v>0</v>
      </c>
      <c r="F41" s="12">
        <f t="shared" si="5"/>
        <v>0</v>
      </c>
      <c r="G41" s="12">
        <f t="shared" si="5"/>
        <v>0</v>
      </c>
      <c r="H41" s="12">
        <f t="shared" si="5"/>
        <v>0</v>
      </c>
      <c r="I41" s="12">
        <f t="shared" ref="I41" si="6">SUM(I5:I39)</f>
        <v>0</v>
      </c>
      <c r="J41" s="31">
        <f t="shared" si="5"/>
        <v>0</v>
      </c>
      <c r="K41" s="29">
        <f t="shared" si="5"/>
        <v>0</v>
      </c>
      <c r="L41" s="29">
        <f t="shared" si="5"/>
        <v>0</v>
      </c>
      <c r="M41" s="31">
        <f t="shared" si="5"/>
        <v>0</v>
      </c>
      <c r="N41" s="29">
        <f t="shared" si="5"/>
        <v>0</v>
      </c>
      <c r="O41" s="29">
        <f t="shared" ref="O41:P41" si="7">SUM(O5:O39)</f>
        <v>0</v>
      </c>
      <c r="P41" s="29">
        <f t="shared" si="7"/>
        <v>0</v>
      </c>
      <c r="Q41" s="31">
        <f t="shared" si="5"/>
        <v>0</v>
      </c>
      <c r="R41" s="29">
        <f t="shared" si="5"/>
        <v>0</v>
      </c>
      <c r="S41" s="12">
        <f t="shared" si="5"/>
        <v>0</v>
      </c>
      <c r="T41" s="12">
        <f t="shared" si="5"/>
        <v>0</v>
      </c>
      <c r="U41" s="12">
        <f t="shared" si="5"/>
        <v>0</v>
      </c>
      <c r="V41" s="12">
        <f t="shared" si="5"/>
        <v>0</v>
      </c>
      <c r="W41" s="31">
        <f t="shared" si="5"/>
        <v>0</v>
      </c>
      <c r="X41" s="29">
        <f t="shared" si="5"/>
        <v>0</v>
      </c>
      <c r="Y41" s="12">
        <f t="shared" si="5"/>
        <v>0</v>
      </c>
      <c r="Z41" s="12">
        <f t="shared" si="5"/>
        <v>0</v>
      </c>
      <c r="AA41" s="12">
        <f t="shared" si="5"/>
        <v>0</v>
      </c>
      <c r="AB41" s="22">
        <f t="shared" si="5"/>
        <v>0</v>
      </c>
    </row>
    <row r="42" spans="1:41" x14ac:dyDescent="0.25">
      <c r="A42" s="71" t="s">
        <v>3</v>
      </c>
      <c r="B42" s="72"/>
      <c r="C42" s="73"/>
      <c r="D42" s="13">
        <f t="shared" ref="D42:AB42" si="8">IFERROR(SUM(D5:D39)*100/(COUNT(D5:D39)*D40),0)</f>
        <v>0</v>
      </c>
      <c r="E42" s="13">
        <f t="shared" si="8"/>
        <v>0</v>
      </c>
      <c r="F42" s="13">
        <f t="shared" si="8"/>
        <v>0</v>
      </c>
      <c r="G42" s="13">
        <f t="shared" si="8"/>
        <v>0</v>
      </c>
      <c r="H42" s="13">
        <f t="shared" si="8"/>
        <v>0</v>
      </c>
      <c r="I42" s="13">
        <f t="shared" ref="I42" si="9">IFERROR(SUM(I5:I39)*100/(COUNT(I5:I39)*I40),0)</f>
        <v>0</v>
      </c>
      <c r="J42" s="32">
        <f t="shared" si="8"/>
        <v>0</v>
      </c>
      <c r="K42" s="30">
        <f t="shared" si="8"/>
        <v>0</v>
      </c>
      <c r="L42" s="30">
        <f t="shared" si="8"/>
        <v>0</v>
      </c>
      <c r="M42" s="32">
        <f t="shared" si="8"/>
        <v>0</v>
      </c>
      <c r="N42" s="30">
        <f t="shared" si="8"/>
        <v>0</v>
      </c>
      <c r="O42" s="30">
        <f t="shared" ref="O42:P42" si="10">IFERROR(SUM(O5:O39)*100/(COUNT(O5:O39)*O40),0)</f>
        <v>0</v>
      </c>
      <c r="P42" s="30">
        <f t="shared" si="10"/>
        <v>0</v>
      </c>
      <c r="Q42" s="32">
        <f t="shared" si="8"/>
        <v>0</v>
      </c>
      <c r="R42" s="30">
        <f t="shared" si="8"/>
        <v>0</v>
      </c>
      <c r="S42" s="13">
        <f t="shared" si="8"/>
        <v>0</v>
      </c>
      <c r="T42" s="13">
        <f t="shared" si="8"/>
        <v>0</v>
      </c>
      <c r="U42" s="13">
        <f t="shared" si="8"/>
        <v>0</v>
      </c>
      <c r="V42" s="13">
        <f t="shared" si="8"/>
        <v>0</v>
      </c>
      <c r="W42" s="32">
        <f t="shared" si="8"/>
        <v>0</v>
      </c>
      <c r="X42" s="30">
        <f t="shared" si="8"/>
        <v>0</v>
      </c>
      <c r="Y42" s="13">
        <f t="shared" si="8"/>
        <v>0</v>
      </c>
      <c r="Z42" s="13">
        <f t="shared" si="8"/>
        <v>0</v>
      </c>
      <c r="AA42" s="13">
        <f t="shared" si="8"/>
        <v>0</v>
      </c>
      <c r="AB42" s="13">
        <f t="shared" si="8"/>
        <v>0</v>
      </c>
    </row>
  </sheetData>
  <sheetProtection password="88A9" sheet="1" selectLockedCells="1"/>
  <mergeCells count="25">
    <mergeCell ref="AL3:AL4"/>
    <mergeCell ref="A1:C1"/>
    <mergeCell ref="A42:C42"/>
    <mergeCell ref="C3:C4"/>
    <mergeCell ref="B3:B4"/>
    <mergeCell ref="A3:A4"/>
    <mergeCell ref="A2:C2"/>
    <mergeCell ref="A40:C40"/>
    <mergeCell ref="A41:C41"/>
    <mergeCell ref="AL2:AM2"/>
    <mergeCell ref="AO3:AO4"/>
    <mergeCell ref="AM3:AM4"/>
    <mergeCell ref="AN3:AN4"/>
    <mergeCell ref="D1:AB1"/>
    <mergeCell ref="AH3:AH4"/>
    <mergeCell ref="AC2:AG2"/>
    <mergeCell ref="AI3:AI4"/>
    <mergeCell ref="D2:AB2"/>
    <mergeCell ref="AC3:AC4"/>
    <mergeCell ref="AD3:AD4"/>
    <mergeCell ref="AE3:AE4"/>
    <mergeCell ref="AF3:AF4"/>
    <mergeCell ref="AG3:AG4"/>
    <mergeCell ref="AJ3:AJ4"/>
    <mergeCell ref="AK3:AK4"/>
  </mergeCells>
  <dataValidations count="1">
    <dataValidation type="custom" showInputMessage="1" showErrorMessage="1" errorTitle="Ungültige Eingabe" error="Je Aufgabe Werte &lt;= der erreichbaren Punkte eingetragen?_x000a_Nur Vielfache von 0,5 eingetragen?" sqref="D5:AB39" xr:uid="{E5C87D3D-CBCC-4DCA-B871-70C986C53108}">
      <formula1>AND(ISNUMBER(D5),MOD(D5,0.5)=0,D5&gt;=0,D5&lt;=D$40)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landscape" r:id="rId1"/>
  <ignoredErrors>
    <ignoredError sqref="D4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Basisinformationen</vt:lpstr>
      <vt:lpstr>Aufgaben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Reisinger, Michael</cp:lastModifiedBy>
  <cp:lastPrinted>2024-02-16T07:47:08Z</cp:lastPrinted>
  <dcterms:created xsi:type="dcterms:W3CDTF">2023-09-28T17:57:11Z</dcterms:created>
  <dcterms:modified xsi:type="dcterms:W3CDTF">2025-04-03T09:00:29Z</dcterms:modified>
</cp:coreProperties>
</file>