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75tip\LRZ Sync+Share\GY Sport LIS Materialien AK (Alexander Croessmann)\Entwürfe final\Berechnungshilfen\"/>
    </mc:Choice>
  </mc:AlternateContent>
  <xr:revisionPtr revIDLastSave="0" documentId="8_{9650BB4D-B694-4CB4-83E9-AAD3B8AAA2D5}" xr6:coauthVersionLast="36" xr6:coauthVersionMax="36" xr10:uidLastSave="{00000000-0000-0000-0000-000000000000}"/>
  <bookViews>
    <workbookView xWindow="0" yWindow="0" windowWidth="23040" windowHeight="9060" activeTab="8" xr2:uid="{D4FBB984-7167-445C-AA2E-24B762DB48EA}"/>
  </bookViews>
  <sheets>
    <sheet name="wichtige Informationen" sheetId="17" r:id="rId1"/>
    <sheet name="Jgst. 5" sheetId="16" r:id="rId2"/>
    <sheet name="Jgst. 6" sheetId="15" r:id="rId3"/>
    <sheet name="Jgst. 7" sheetId="14" r:id="rId4"/>
    <sheet name="Jgst. 8" sheetId="13" r:id="rId5"/>
    <sheet name="Jgst. 9" sheetId="11" r:id="rId6"/>
    <sheet name="Jgst. 10" sheetId="10" r:id="rId7"/>
    <sheet name="Jgst. 11" sheetId="9" r:id="rId8"/>
    <sheet name="Oberstufe" sheetId="1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9" l="1"/>
  <c r="V8" i="9"/>
  <c r="J8" i="10"/>
  <c r="F8" i="13"/>
  <c r="F7" i="14"/>
  <c r="M26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7" i="16" l="1"/>
  <c r="L8" i="16"/>
  <c r="H7" i="16"/>
  <c r="M8" i="15" l="1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7" i="15"/>
  <c r="Z8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K7" i="1"/>
  <c r="L7" i="1"/>
  <c r="O40" i="16"/>
  <c r="L40" i="16"/>
  <c r="J40" i="16"/>
  <c r="H40" i="16"/>
  <c r="F40" i="16"/>
  <c r="F45" i="16"/>
  <c r="O39" i="16"/>
  <c r="L39" i="16"/>
  <c r="J39" i="16"/>
  <c r="H39" i="16"/>
  <c r="F39" i="16"/>
  <c r="O38" i="16"/>
  <c r="L38" i="16"/>
  <c r="J38" i="16"/>
  <c r="H38" i="16"/>
  <c r="F38" i="16"/>
  <c r="O37" i="16"/>
  <c r="L37" i="16"/>
  <c r="J37" i="16"/>
  <c r="H37" i="16"/>
  <c r="F37" i="16"/>
  <c r="O36" i="16"/>
  <c r="L36" i="16"/>
  <c r="J36" i="16"/>
  <c r="H36" i="16"/>
  <c r="F36" i="16"/>
  <c r="O35" i="16"/>
  <c r="L35" i="16"/>
  <c r="J35" i="16"/>
  <c r="H35" i="16"/>
  <c r="F35" i="16"/>
  <c r="O34" i="16"/>
  <c r="L34" i="16"/>
  <c r="J34" i="16"/>
  <c r="H34" i="16"/>
  <c r="F34" i="16"/>
  <c r="O33" i="16"/>
  <c r="L33" i="16"/>
  <c r="J33" i="16"/>
  <c r="H33" i="16"/>
  <c r="F33" i="16"/>
  <c r="O32" i="16"/>
  <c r="L32" i="16"/>
  <c r="J32" i="16"/>
  <c r="H32" i="16"/>
  <c r="F32" i="16"/>
  <c r="O31" i="16"/>
  <c r="L31" i="16"/>
  <c r="J31" i="16"/>
  <c r="H31" i="16"/>
  <c r="F31" i="16"/>
  <c r="O30" i="16"/>
  <c r="L30" i="16"/>
  <c r="J30" i="16"/>
  <c r="H30" i="16"/>
  <c r="F30" i="16"/>
  <c r="O29" i="16"/>
  <c r="L29" i="16"/>
  <c r="J29" i="16"/>
  <c r="H29" i="16"/>
  <c r="F29" i="16"/>
  <c r="O28" i="16"/>
  <c r="L28" i="16"/>
  <c r="J28" i="16"/>
  <c r="H28" i="16"/>
  <c r="F28" i="16"/>
  <c r="O27" i="16"/>
  <c r="L27" i="16"/>
  <c r="J27" i="16"/>
  <c r="H27" i="16"/>
  <c r="F27" i="16"/>
  <c r="O26" i="16"/>
  <c r="L26" i="16"/>
  <c r="J26" i="16"/>
  <c r="H26" i="16"/>
  <c r="F26" i="16"/>
  <c r="O25" i="16"/>
  <c r="L25" i="16"/>
  <c r="J25" i="16"/>
  <c r="H25" i="16"/>
  <c r="F25" i="16"/>
  <c r="O24" i="16"/>
  <c r="L24" i="16"/>
  <c r="J24" i="16"/>
  <c r="H24" i="16"/>
  <c r="F24" i="16"/>
  <c r="O23" i="16"/>
  <c r="L23" i="16"/>
  <c r="J23" i="16"/>
  <c r="H23" i="16"/>
  <c r="F23" i="16"/>
  <c r="O22" i="16"/>
  <c r="L22" i="16"/>
  <c r="J22" i="16"/>
  <c r="H22" i="16"/>
  <c r="F22" i="16"/>
  <c r="O21" i="16"/>
  <c r="L21" i="16"/>
  <c r="J21" i="16"/>
  <c r="H21" i="16"/>
  <c r="F21" i="16"/>
  <c r="O20" i="16"/>
  <c r="L20" i="16"/>
  <c r="J20" i="16"/>
  <c r="H20" i="16"/>
  <c r="F20" i="16"/>
  <c r="O19" i="16"/>
  <c r="L19" i="16"/>
  <c r="J19" i="16"/>
  <c r="H19" i="16"/>
  <c r="F19" i="16"/>
  <c r="O18" i="16"/>
  <c r="L18" i="16"/>
  <c r="J18" i="16"/>
  <c r="H18" i="16"/>
  <c r="F18" i="16"/>
  <c r="O17" i="16"/>
  <c r="L17" i="16"/>
  <c r="J17" i="16"/>
  <c r="H17" i="16"/>
  <c r="F17" i="16"/>
  <c r="O16" i="16"/>
  <c r="L16" i="16"/>
  <c r="J16" i="16"/>
  <c r="H16" i="16"/>
  <c r="F16" i="16"/>
  <c r="O15" i="16"/>
  <c r="L15" i="16"/>
  <c r="J15" i="16"/>
  <c r="H15" i="16"/>
  <c r="F15" i="16"/>
  <c r="O14" i="16"/>
  <c r="L14" i="16"/>
  <c r="J14" i="16"/>
  <c r="H14" i="16"/>
  <c r="F14" i="16"/>
  <c r="O13" i="16"/>
  <c r="L13" i="16"/>
  <c r="J13" i="16"/>
  <c r="H13" i="16"/>
  <c r="F13" i="16"/>
  <c r="O12" i="16"/>
  <c r="L12" i="16"/>
  <c r="J12" i="16"/>
  <c r="H12" i="16"/>
  <c r="F12" i="16"/>
  <c r="O11" i="16"/>
  <c r="L11" i="16"/>
  <c r="J11" i="16"/>
  <c r="H11" i="16"/>
  <c r="F11" i="16"/>
  <c r="O10" i="16"/>
  <c r="L10" i="16"/>
  <c r="J10" i="16"/>
  <c r="H10" i="16"/>
  <c r="F10" i="16"/>
  <c r="O9" i="16"/>
  <c r="L9" i="16"/>
  <c r="J9" i="16"/>
  <c r="H9" i="16"/>
  <c r="F9" i="16"/>
  <c r="O8" i="16"/>
  <c r="J8" i="16"/>
  <c r="H8" i="16"/>
  <c r="F8" i="16"/>
  <c r="O7" i="16"/>
  <c r="L7" i="16"/>
  <c r="J7" i="16"/>
  <c r="F7" i="16"/>
  <c r="O40" i="15"/>
  <c r="L40" i="15"/>
  <c r="J40" i="15"/>
  <c r="H40" i="15"/>
  <c r="F40" i="15"/>
  <c r="F45" i="15"/>
  <c r="O39" i="15"/>
  <c r="L39" i="15"/>
  <c r="J39" i="15"/>
  <c r="H39" i="15"/>
  <c r="F39" i="15"/>
  <c r="O38" i="15"/>
  <c r="L38" i="15"/>
  <c r="J38" i="15"/>
  <c r="H38" i="15"/>
  <c r="F38" i="15"/>
  <c r="O37" i="15"/>
  <c r="L37" i="15"/>
  <c r="J37" i="15"/>
  <c r="H37" i="15"/>
  <c r="F37" i="15"/>
  <c r="O36" i="15"/>
  <c r="L36" i="15"/>
  <c r="J36" i="15"/>
  <c r="H36" i="15"/>
  <c r="F36" i="15"/>
  <c r="O35" i="15"/>
  <c r="L35" i="15"/>
  <c r="J35" i="15"/>
  <c r="H35" i="15"/>
  <c r="F35" i="15"/>
  <c r="O34" i="15"/>
  <c r="L34" i="15"/>
  <c r="J34" i="15"/>
  <c r="H34" i="15"/>
  <c r="F34" i="15"/>
  <c r="O33" i="15"/>
  <c r="L33" i="15"/>
  <c r="J33" i="15"/>
  <c r="H33" i="15"/>
  <c r="F33" i="15"/>
  <c r="O32" i="15"/>
  <c r="L32" i="15"/>
  <c r="J32" i="15"/>
  <c r="H32" i="15"/>
  <c r="F32" i="15"/>
  <c r="O31" i="15"/>
  <c r="L31" i="15"/>
  <c r="J31" i="15"/>
  <c r="H31" i="15"/>
  <c r="F31" i="15"/>
  <c r="O30" i="15"/>
  <c r="L30" i="15"/>
  <c r="J30" i="15"/>
  <c r="H30" i="15"/>
  <c r="F30" i="15"/>
  <c r="O29" i="15"/>
  <c r="L29" i="15"/>
  <c r="J29" i="15"/>
  <c r="H29" i="15"/>
  <c r="F29" i="15"/>
  <c r="O28" i="15"/>
  <c r="L28" i="15"/>
  <c r="J28" i="15"/>
  <c r="H28" i="15"/>
  <c r="F28" i="15"/>
  <c r="O27" i="15"/>
  <c r="L27" i="15"/>
  <c r="J27" i="15"/>
  <c r="H27" i="15"/>
  <c r="F27" i="15"/>
  <c r="O26" i="15"/>
  <c r="L26" i="15"/>
  <c r="J26" i="15"/>
  <c r="H26" i="15"/>
  <c r="F26" i="15"/>
  <c r="O25" i="15"/>
  <c r="L25" i="15"/>
  <c r="J25" i="15"/>
  <c r="H25" i="15"/>
  <c r="F25" i="15"/>
  <c r="O24" i="15"/>
  <c r="L24" i="15"/>
  <c r="J24" i="15"/>
  <c r="H24" i="15"/>
  <c r="F24" i="15"/>
  <c r="O23" i="15"/>
  <c r="L23" i="15"/>
  <c r="J23" i="15"/>
  <c r="H23" i="15"/>
  <c r="F23" i="15"/>
  <c r="O22" i="15"/>
  <c r="L22" i="15"/>
  <c r="J22" i="15"/>
  <c r="H22" i="15"/>
  <c r="F22" i="15"/>
  <c r="O21" i="15"/>
  <c r="L21" i="15"/>
  <c r="J21" i="15"/>
  <c r="H21" i="15"/>
  <c r="F21" i="15"/>
  <c r="O20" i="15"/>
  <c r="L20" i="15"/>
  <c r="J20" i="15"/>
  <c r="H20" i="15"/>
  <c r="F20" i="15"/>
  <c r="O19" i="15"/>
  <c r="L19" i="15"/>
  <c r="J19" i="15"/>
  <c r="H19" i="15"/>
  <c r="F19" i="15"/>
  <c r="O18" i="15"/>
  <c r="L18" i="15"/>
  <c r="J18" i="15"/>
  <c r="H18" i="15"/>
  <c r="F18" i="15"/>
  <c r="O17" i="15"/>
  <c r="L17" i="15"/>
  <c r="J17" i="15"/>
  <c r="H17" i="15"/>
  <c r="F17" i="15"/>
  <c r="O16" i="15"/>
  <c r="L16" i="15"/>
  <c r="J16" i="15"/>
  <c r="H16" i="15"/>
  <c r="F16" i="15"/>
  <c r="O15" i="15"/>
  <c r="L15" i="15"/>
  <c r="J15" i="15"/>
  <c r="H15" i="15"/>
  <c r="F15" i="15"/>
  <c r="O14" i="15"/>
  <c r="L14" i="15"/>
  <c r="J14" i="15"/>
  <c r="H14" i="15"/>
  <c r="F14" i="15"/>
  <c r="O13" i="15"/>
  <c r="L13" i="15"/>
  <c r="J13" i="15"/>
  <c r="H13" i="15"/>
  <c r="F13" i="15"/>
  <c r="O12" i="15"/>
  <c r="L12" i="15"/>
  <c r="J12" i="15"/>
  <c r="H12" i="15"/>
  <c r="F12" i="15"/>
  <c r="O11" i="15"/>
  <c r="L11" i="15"/>
  <c r="J11" i="15"/>
  <c r="H11" i="15"/>
  <c r="F11" i="15"/>
  <c r="O10" i="15"/>
  <c r="L10" i="15"/>
  <c r="J10" i="15"/>
  <c r="H10" i="15"/>
  <c r="F10" i="15"/>
  <c r="O9" i="15"/>
  <c r="L9" i="15"/>
  <c r="J9" i="15"/>
  <c r="H9" i="15"/>
  <c r="F9" i="15"/>
  <c r="O8" i="15"/>
  <c r="L8" i="15"/>
  <c r="J8" i="15"/>
  <c r="H8" i="15"/>
  <c r="F8" i="15"/>
  <c r="O7" i="15"/>
  <c r="L7" i="15"/>
  <c r="J7" i="15"/>
  <c r="H7" i="15"/>
  <c r="F7" i="15"/>
  <c r="S40" i="14"/>
  <c r="Q40" i="14"/>
  <c r="N40" i="14"/>
  <c r="L40" i="14"/>
  <c r="J40" i="14"/>
  <c r="H40" i="14"/>
  <c r="F40" i="14"/>
  <c r="F45" i="14"/>
  <c r="O40" i="14"/>
  <c r="S39" i="14"/>
  <c r="Q39" i="14"/>
  <c r="O39" i="14"/>
  <c r="N39" i="14"/>
  <c r="L39" i="14"/>
  <c r="J39" i="14"/>
  <c r="H39" i="14"/>
  <c r="F39" i="14"/>
  <c r="S38" i="14"/>
  <c r="Q38" i="14"/>
  <c r="O38" i="14"/>
  <c r="N38" i="14"/>
  <c r="L38" i="14"/>
  <c r="J38" i="14"/>
  <c r="H38" i="14"/>
  <c r="F38" i="14"/>
  <c r="S37" i="14"/>
  <c r="Q37" i="14"/>
  <c r="O37" i="14"/>
  <c r="N37" i="14"/>
  <c r="L37" i="14"/>
  <c r="J37" i="14"/>
  <c r="H37" i="14"/>
  <c r="F37" i="14"/>
  <c r="S36" i="14"/>
  <c r="Q36" i="14"/>
  <c r="O36" i="14"/>
  <c r="N36" i="14"/>
  <c r="L36" i="14"/>
  <c r="J36" i="14"/>
  <c r="H36" i="14"/>
  <c r="F36" i="14"/>
  <c r="S35" i="14"/>
  <c r="Q35" i="14"/>
  <c r="O35" i="14"/>
  <c r="N35" i="14"/>
  <c r="L35" i="14"/>
  <c r="J35" i="14"/>
  <c r="H35" i="14"/>
  <c r="F35" i="14"/>
  <c r="S34" i="14"/>
  <c r="Q34" i="14"/>
  <c r="O34" i="14"/>
  <c r="N34" i="14"/>
  <c r="L34" i="14"/>
  <c r="J34" i="14"/>
  <c r="H34" i="14"/>
  <c r="F34" i="14"/>
  <c r="S33" i="14"/>
  <c r="Q33" i="14"/>
  <c r="O33" i="14"/>
  <c r="N33" i="14"/>
  <c r="L33" i="14"/>
  <c r="J33" i="14"/>
  <c r="H33" i="14"/>
  <c r="F33" i="14"/>
  <c r="S32" i="14"/>
  <c r="Q32" i="14"/>
  <c r="O32" i="14"/>
  <c r="N32" i="14"/>
  <c r="L32" i="14"/>
  <c r="J32" i="14"/>
  <c r="H32" i="14"/>
  <c r="F32" i="14"/>
  <c r="S31" i="14"/>
  <c r="Q31" i="14"/>
  <c r="O31" i="14"/>
  <c r="N31" i="14"/>
  <c r="L31" i="14"/>
  <c r="J31" i="14"/>
  <c r="H31" i="14"/>
  <c r="F31" i="14"/>
  <c r="S30" i="14"/>
  <c r="Q30" i="14"/>
  <c r="O30" i="14"/>
  <c r="N30" i="14"/>
  <c r="L30" i="14"/>
  <c r="J30" i="14"/>
  <c r="H30" i="14"/>
  <c r="F30" i="14"/>
  <c r="S29" i="14"/>
  <c r="Q29" i="14"/>
  <c r="O29" i="14"/>
  <c r="N29" i="14"/>
  <c r="L29" i="14"/>
  <c r="J29" i="14"/>
  <c r="H29" i="14"/>
  <c r="F29" i="14"/>
  <c r="S28" i="14"/>
  <c r="Q28" i="14"/>
  <c r="O28" i="14"/>
  <c r="N28" i="14"/>
  <c r="L28" i="14"/>
  <c r="J28" i="14"/>
  <c r="H28" i="14"/>
  <c r="F28" i="14"/>
  <c r="S27" i="14"/>
  <c r="Q27" i="14"/>
  <c r="O27" i="14"/>
  <c r="N27" i="14"/>
  <c r="L27" i="14"/>
  <c r="J27" i="14"/>
  <c r="H27" i="14"/>
  <c r="F27" i="14"/>
  <c r="S26" i="14"/>
  <c r="Q26" i="14"/>
  <c r="O26" i="14"/>
  <c r="N26" i="14"/>
  <c r="L26" i="14"/>
  <c r="J26" i="14"/>
  <c r="H26" i="14"/>
  <c r="F26" i="14"/>
  <c r="S25" i="14"/>
  <c r="Q25" i="14"/>
  <c r="O25" i="14"/>
  <c r="N25" i="14"/>
  <c r="L25" i="14"/>
  <c r="J25" i="14"/>
  <c r="H25" i="14"/>
  <c r="F25" i="14"/>
  <c r="S24" i="14"/>
  <c r="Q24" i="14"/>
  <c r="O24" i="14"/>
  <c r="N24" i="14"/>
  <c r="L24" i="14"/>
  <c r="J24" i="14"/>
  <c r="H24" i="14"/>
  <c r="F24" i="14"/>
  <c r="S23" i="14"/>
  <c r="Q23" i="14"/>
  <c r="O23" i="14"/>
  <c r="N23" i="14"/>
  <c r="L23" i="14"/>
  <c r="J23" i="14"/>
  <c r="H23" i="14"/>
  <c r="F23" i="14"/>
  <c r="S22" i="14"/>
  <c r="Q22" i="14"/>
  <c r="O22" i="14"/>
  <c r="N22" i="14"/>
  <c r="L22" i="14"/>
  <c r="J22" i="14"/>
  <c r="H22" i="14"/>
  <c r="F22" i="14"/>
  <c r="S21" i="14"/>
  <c r="Q21" i="14"/>
  <c r="O21" i="14"/>
  <c r="N21" i="14"/>
  <c r="L21" i="14"/>
  <c r="J21" i="14"/>
  <c r="H21" i="14"/>
  <c r="F21" i="14"/>
  <c r="S20" i="14"/>
  <c r="Q20" i="14"/>
  <c r="O20" i="14"/>
  <c r="N20" i="14"/>
  <c r="L20" i="14"/>
  <c r="J20" i="14"/>
  <c r="H20" i="14"/>
  <c r="F20" i="14"/>
  <c r="S19" i="14"/>
  <c r="Q19" i="14"/>
  <c r="O19" i="14"/>
  <c r="N19" i="14"/>
  <c r="L19" i="14"/>
  <c r="J19" i="14"/>
  <c r="H19" i="14"/>
  <c r="F19" i="14"/>
  <c r="S18" i="14"/>
  <c r="Q18" i="14"/>
  <c r="O18" i="14"/>
  <c r="N18" i="14"/>
  <c r="L18" i="14"/>
  <c r="J18" i="14"/>
  <c r="H18" i="14"/>
  <c r="F18" i="14"/>
  <c r="S17" i="14"/>
  <c r="Q17" i="14"/>
  <c r="O17" i="14"/>
  <c r="N17" i="14"/>
  <c r="L17" i="14"/>
  <c r="J17" i="14"/>
  <c r="H17" i="14"/>
  <c r="F17" i="14"/>
  <c r="S16" i="14"/>
  <c r="Q16" i="14"/>
  <c r="O16" i="14"/>
  <c r="N16" i="14"/>
  <c r="L16" i="14"/>
  <c r="J16" i="14"/>
  <c r="H16" i="14"/>
  <c r="F16" i="14"/>
  <c r="S15" i="14"/>
  <c r="Q15" i="14"/>
  <c r="O15" i="14"/>
  <c r="N15" i="14"/>
  <c r="L15" i="14"/>
  <c r="J15" i="14"/>
  <c r="H15" i="14"/>
  <c r="F15" i="14"/>
  <c r="S14" i="14"/>
  <c r="Q14" i="14"/>
  <c r="O14" i="14"/>
  <c r="N14" i="14"/>
  <c r="L14" i="14"/>
  <c r="J14" i="14"/>
  <c r="H14" i="14"/>
  <c r="F14" i="14"/>
  <c r="S13" i="14"/>
  <c r="Q13" i="14"/>
  <c r="O13" i="14"/>
  <c r="N13" i="14"/>
  <c r="L13" i="14"/>
  <c r="J13" i="14"/>
  <c r="H13" i="14"/>
  <c r="F13" i="14"/>
  <c r="S12" i="14"/>
  <c r="Q12" i="14"/>
  <c r="O12" i="14"/>
  <c r="N12" i="14"/>
  <c r="L12" i="14"/>
  <c r="J12" i="14"/>
  <c r="H12" i="14"/>
  <c r="F12" i="14"/>
  <c r="S11" i="14"/>
  <c r="Q11" i="14"/>
  <c r="O11" i="14"/>
  <c r="N11" i="14"/>
  <c r="L11" i="14"/>
  <c r="J11" i="14"/>
  <c r="H11" i="14"/>
  <c r="F11" i="14"/>
  <c r="S10" i="14"/>
  <c r="Q10" i="14"/>
  <c r="O10" i="14"/>
  <c r="N10" i="14"/>
  <c r="L10" i="14"/>
  <c r="J10" i="14"/>
  <c r="H10" i="14"/>
  <c r="F10" i="14"/>
  <c r="S9" i="14"/>
  <c r="Q9" i="14"/>
  <c r="O9" i="14"/>
  <c r="N9" i="14"/>
  <c r="L9" i="14"/>
  <c r="J9" i="14"/>
  <c r="H9" i="14"/>
  <c r="F9" i="14"/>
  <c r="S8" i="14"/>
  <c r="Q8" i="14"/>
  <c r="O8" i="14"/>
  <c r="N8" i="14"/>
  <c r="L8" i="14"/>
  <c r="J8" i="14"/>
  <c r="H8" i="14"/>
  <c r="F8" i="14"/>
  <c r="S7" i="14"/>
  <c r="Q7" i="14"/>
  <c r="O7" i="14"/>
  <c r="N7" i="14"/>
  <c r="L7" i="14"/>
  <c r="J7" i="14"/>
  <c r="H7" i="14"/>
  <c r="R40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O40" i="13"/>
  <c r="L40" i="13"/>
  <c r="J40" i="13"/>
  <c r="H40" i="13"/>
  <c r="F40" i="13"/>
  <c r="O15" i="13"/>
  <c r="F45" i="13"/>
  <c r="T40" i="13"/>
  <c r="P40" i="13"/>
  <c r="T39" i="13"/>
  <c r="R39" i="13"/>
  <c r="P39" i="13"/>
  <c r="O39" i="13"/>
  <c r="L39" i="13"/>
  <c r="J39" i="13"/>
  <c r="H39" i="13"/>
  <c r="F39" i="13"/>
  <c r="T38" i="13"/>
  <c r="R38" i="13"/>
  <c r="P38" i="13"/>
  <c r="O38" i="13"/>
  <c r="L38" i="13"/>
  <c r="J38" i="13"/>
  <c r="H38" i="13"/>
  <c r="F38" i="13"/>
  <c r="T37" i="13"/>
  <c r="R37" i="13"/>
  <c r="P37" i="13"/>
  <c r="O37" i="13"/>
  <c r="L37" i="13"/>
  <c r="J37" i="13"/>
  <c r="H37" i="13"/>
  <c r="F37" i="13"/>
  <c r="T36" i="13"/>
  <c r="R36" i="13"/>
  <c r="P36" i="13"/>
  <c r="O36" i="13"/>
  <c r="L36" i="13"/>
  <c r="J36" i="13"/>
  <c r="H36" i="13"/>
  <c r="F36" i="13"/>
  <c r="T35" i="13"/>
  <c r="R35" i="13"/>
  <c r="P35" i="13"/>
  <c r="O35" i="13"/>
  <c r="L35" i="13"/>
  <c r="J35" i="13"/>
  <c r="H35" i="13"/>
  <c r="F35" i="13"/>
  <c r="T34" i="13"/>
  <c r="R34" i="13"/>
  <c r="P34" i="13"/>
  <c r="O34" i="13"/>
  <c r="L34" i="13"/>
  <c r="J34" i="13"/>
  <c r="H34" i="13"/>
  <c r="F34" i="13"/>
  <c r="T33" i="13"/>
  <c r="R33" i="13"/>
  <c r="P33" i="13"/>
  <c r="O33" i="13"/>
  <c r="L33" i="13"/>
  <c r="J33" i="13"/>
  <c r="H33" i="13"/>
  <c r="F33" i="13"/>
  <c r="T32" i="13"/>
  <c r="R32" i="13"/>
  <c r="P32" i="13"/>
  <c r="O32" i="13"/>
  <c r="L32" i="13"/>
  <c r="J32" i="13"/>
  <c r="H32" i="13"/>
  <c r="F32" i="13"/>
  <c r="T31" i="13"/>
  <c r="R31" i="13"/>
  <c r="P31" i="13"/>
  <c r="O31" i="13"/>
  <c r="L31" i="13"/>
  <c r="J31" i="13"/>
  <c r="H31" i="13"/>
  <c r="F31" i="13"/>
  <c r="T30" i="13"/>
  <c r="R30" i="13"/>
  <c r="P30" i="13"/>
  <c r="O30" i="13"/>
  <c r="L30" i="13"/>
  <c r="J30" i="13"/>
  <c r="H30" i="13"/>
  <c r="F30" i="13"/>
  <c r="T29" i="13"/>
  <c r="R29" i="13"/>
  <c r="P29" i="13"/>
  <c r="O29" i="13"/>
  <c r="L29" i="13"/>
  <c r="J29" i="13"/>
  <c r="H29" i="13"/>
  <c r="F29" i="13"/>
  <c r="T28" i="13"/>
  <c r="R28" i="13"/>
  <c r="P28" i="13"/>
  <c r="O28" i="13"/>
  <c r="L28" i="13"/>
  <c r="J28" i="13"/>
  <c r="H28" i="13"/>
  <c r="F28" i="13"/>
  <c r="T27" i="13"/>
  <c r="R27" i="13"/>
  <c r="P27" i="13"/>
  <c r="O27" i="13"/>
  <c r="L27" i="13"/>
  <c r="J27" i="13"/>
  <c r="H27" i="13"/>
  <c r="F27" i="13"/>
  <c r="T26" i="13"/>
  <c r="R26" i="13"/>
  <c r="P26" i="13"/>
  <c r="O26" i="13"/>
  <c r="L26" i="13"/>
  <c r="J26" i="13"/>
  <c r="H26" i="13"/>
  <c r="F26" i="13"/>
  <c r="T25" i="13"/>
  <c r="R25" i="13"/>
  <c r="P25" i="13"/>
  <c r="O25" i="13"/>
  <c r="L25" i="13"/>
  <c r="J25" i="13"/>
  <c r="H25" i="13"/>
  <c r="F25" i="13"/>
  <c r="T24" i="13"/>
  <c r="R24" i="13"/>
  <c r="P24" i="13"/>
  <c r="O24" i="13"/>
  <c r="L24" i="13"/>
  <c r="J24" i="13"/>
  <c r="H24" i="13"/>
  <c r="F24" i="13"/>
  <c r="T23" i="13"/>
  <c r="R23" i="13"/>
  <c r="P23" i="13"/>
  <c r="O23" i="13"/>
  <c r="L23" i="13"/>
  <c r="J23" i="13"/>
  <c r="H23" i="13"/>
  <c r="F23" i="13"/>
  <c r="T22" i="13"/>
  <c r="R22" i="13"/>
  <c r="P22" i="13"/>
  <c r="O22" i="13"/>
  <c r="L22" i="13"/>
  <c r="J22" i="13"/>
  <c r="H22" i="13"/>
  <c r="F22" i="13"/>
  <c r="T21" i="13"/>
  <c r="R21" i="13"/>
  <c r="P21" i="13"/>
  <c r="O21" i="13"/>
  <c r="L21" i="13"/>
  <c r="J21" i="13"/>
  <c r="H21" i="13"/>
  <c r="F21" i="13"/>
  <c r="T20" i="13"/>
  <c r="R20" i="13"/>
  <c r="P20" i="13"/>
  <c r="O20" i="13"/>
  <c r="L20" i="13"/>
  <c r="J20" i="13"/>
  <c r="H20" i="13"/>
  <c r="F20" i="13"/>
  <c r="T19" i="13"/>
  <c r="R19" i="13"/>
  <c r="P19" i="13"/>
  <c r="O19" i="13"/>
  <c r="L19" i="13"/>
  <c r="J19" i="13"/>
  <c r="H19" i="13"/>
  <c r="F19" i="13"/>
  <c r="T18" i="13"/>
  <c r="R18" i="13"/>
  <c r="P18" i="13"/>
  <c r="O18" i="13"/>
  <c r="L18" i="13"/>
  <c r="J18" i="13"/>
  <c r="H18" i="13"/>
  <c r="F18" i="13"/>
  <c r="T17" i="13"/>
  <c r="R17" i="13"/>
  <c r="P17" i="13"/>
  <c r="O17" i="13"/>
  <c r="L17" i="13"/>
  <c r="J17" i="13"/>
  <c r="H17" i="13"/>
  <c r="F17" i="13"/>
  <c r="T16" i="13"/>
  <c r="R16" i="13"/>
  <c r="P16" i="13"/>
  <c r="O16" i="13"/>
  <c r="L16" i="13"/>
  <c r="J16" i="13"/>
  <c r="H16" i="13"/>
  <c r="F16" i="13"/>
  <c r="T15" i="13"/>
  <c r="R15" i="13"/>
  <c r="P15" i="13"/>
  <c r="L15" i="13"/>
  <c r="J15" i="13"/>
  <c r="H15" i="13"/>
  <c r="F15" i="13"/>
  <c r="T14" i="13"/>
  <c r="R14" i="13"/>
  <c r="P14" i="13"/>
  <c r="O14" i="13"/>
  <c r="L14" i="13"/>
  <c r="J14" i="13"/>
  <c r="H14" i="13"/>
  <c r="F14" i="13"/>
  <c r="T13" i="13"/>
  <c r="R13" i="13"/>
  <c r="P13" i="13"/>
  <c r="O13" i="13"/>
  <c r="L13" i="13"/>
  <c r="J13" i="13"/>
  <c r="H13" i="13"/>
  <c r="F13" i="13"/>
  <c r="T12" i="13"/>
  <c r="R12" i="13"/>
  <c r="P12" i="13"/>
  <c r="O12" i="13"/>
  <c r="L12" i="13"/>
  <c r="J12" i="13"/>
  <c r="H12" i="13"/>
  <c r="F12" i="13"/>
  <c r="T11" i="13"/>
  <c r="R11" i="13"/>
  <c r="P11" i="13"/>
  <c r="O11" i="13"/>
  <c r="L11" i="13"/>
  <c r="J11" i="13"/>
  <c r="H11" i="13"/>
  <c r="F11" i="13"/>
  <c r="T10" i="13"/>
  <c r="R10" i="13"/>
  <c r="P10" i="13"/>
  <c r="O10" i="13"/>
  <c r="L10" i="13"/>
  <c r="J10" i="13"/>
  <c r="H10" i="13"/>
  <c r="F10" i="13"/>
  <c r="T9" i="13"/>
  <c r="R9" i="13"/>
  <c r="P9" i="13"/>
  <c r="O9" i="13"/>
  <c r="L9" i="13"/>
  <c r="J9" i="13"/>
  <c r="H9" i="13"/>
  <c r="F9" i="13"/>
  <c r="T8" i="13"/>
  <c r="R8" i="13"/>
  <c r="P8" i="13"/>
  <c r="O8" i="13"/>
  <c r="L8" i="13"/>
  <c r="J8" i="13"/>
  <c r="H8" i="13"/>
  <c r="T7" i="13"/>
  <c r="R7" i="13"/>
  <c r="P7" i="13"/>
  <c r="O7" i="13"/>
  <c r="L7" i="13"/>
  <c r="J7" i="13"/>
  <c r="H7" i="13"/>
  <c r="F7" i="13"/>
  <c r="F40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7" i="11"/>
  <c r="F45" i="11"/>
  <c r="Z40" i="11"/>
  <c r="X40" i="11"/>
  <c r="V40" i="11"/>
  <c r="T40" i="11"/>
  <c r="Q40" i="11"/>
  <c r="N40" i="11"/>
  <c r="L40" i="11"/>
  <c r="J40" i="11"/>
  <c r="Z39" i="11"/>
  <c r="X39" i="11"/>
  <c r="V39" i="11"/>
  <c r="T39" i="11"/>
  <c r="Q39" i="11"/>
  <c r="N39" i="11"/>
  <c r="L39" i="11"/>
  <c r="J39" i="11"/>
  <c r="F39" i="11"/>
  <c r="Z38" i="11"/>
  <c r="X38" i="11"/>
  <c r="V38" i="11"/>
  <c r="T38" i="11"/>
  <c r="Q38" i="11"/>
  <c r="N38" i="11"/>
  <c r="L38" i="11"/>
  <c r="J38" i="11"/>
  <c r="F38" i="11"/>
  <c r="Z37" i="11"/>
  <c r="X37" i="11"/>
  <c r="V37" i="11"/>
  <c r="T37" i="11"/>
  <c r="Q37" i="11"/>
  <c r="N37" i="11"/>
  <c r="L37" i="11"/>
  <c r="J37" i="11"/>
  <c r="F37" i="11"/>
  <c r="Z36" i="11"/>
  <c r="X36" i="11"/>
  <c r="V36" i="11"/>
  <c r="T36" i="11"/>
  <c r="Q36" i="11"/>
  <c r="N36" i="11"/>
  <c r="L36" i="11"/>
  <c r="J36" i="11"/>
  <c r="F36" i="11"/>
  <c r="Z35" i="11"/>
  <c r="X35" i="11"/>
  <c r="V35" i="11"/>
  <c r="T35" i="11"/>
  <c r="Q35" i="11"/>
  <c r="N35" i="11"/>
  <c r="L35" i="11"/>
  <c r="J35" i="11"/>
  <c r="F35" i="11"/>
  <c r="Z34" i="11"/>
  <c r="X34" i="11"/>
  <c r="V34" i="11"/>
  <c r="T34" i="11"/>
  <c r="Q34" i="11"/>
  <c r="N34" i="11"/>
  <c r="L34" i="11"/>
  <c r="J34" i="11"/>
  <c r="F34" i="11"/>
  <c r="Z33" i="11"/>
  <c r="X33" i="11"/>
  <c r="V33" i="11"/>
  <c r="T33" i="11"/>
  <c r="Q33" i="11"/>
  <c r="N33" i="11"/>
  <c r="L33" i="11"/>
  <c r="J33" i="11"/>
  <c r="F33" i="11"/>
  <c r="Z32" i="11"/>
  <c r="X32" i="11"/>
  <c r="V32" i="11"/>
  <c r="T32" i="11"/>
  <c r="Q32" i="11"/>
  <c r="N32" i="11"/>
  <c r="L32" i="11"/>
  <c r="J32" i="11"/>
  <c r="F32" i="11"/>
  <c r="Z31" i="11"/>
  <c r="X31" i="11"/>
  <c r="V31" i="11"/>
  <c r="T31" i="11"/>
  <c r="Q31" i="11"/>
  <c r="N31" i="11"/>
  <c r="L31" i="11"/>
  <c r="J31" i="11"/>
  <c r="F31" i="11"/>
  <c r="Z30" i="11"/>
  <c r="X30" i="11"/>
  <c r="V30" i="11"/>
  <c r="T30" i="11"/>
  <c r="Q30" i="11"/>
  <c r="N30" i="11"/>
  <c r="L30" i="11"/>
  <c r="J30" i="11"/>
  <c r="F30" i="11"/>
  <c r="Z29" i="11"/>
  <c r="X29" i="11"/>
  <c r="V29" i="11"/>
  <c r="T29" i="11"/>
  <c r="Q29" i="11"/>
  <c r="N29" i="11"/>
  <c r="L29" i="11"/>
  <c r="J29" i="11"/>
  <c r="F29" i="11"/>
  <c r="Z28" i="11"/>
  <c r="X28" i="11"/>
  <c r="V28" i="11"/>
  <c r="T28" i="11"/>
  <c r="Q28" i="11"/>
  <c r="N28" i="11"/>
  <c r="L28" i="11"/>
  <c r="J28" i="11"/>
  <c r="F28" i="11"/>
  <c r="Z27" i="11"/>
  <c r="X27" i="11"/>
  <c r="V27" i="11"/>
  <c r="T27" i="11"/>
  <c r="Q27" i="11"/>
  <c r="N27" i="11"/>
  <c r="L27" i="11"/>
  <c r="J27" i="11"/>
  <c r="F27" i="11"/>
  <c r="Z26" i="11"/>
  <c r="X26" i="11"/>
  <c r="V26" i="11"/>
  <c r="T26" i="11"/>
  <c r="Q26" i="11"/>
  <c r="N26" i="11"/>
  <c r="L26" i="11"/>
  <c r="J26" i="11"/>
  <c r="F26" i="11"/>
  <c r="Z25" i="11"/>
  <c r="X25" i="11"/>
  <c r="V25" i="11"/>
  <c r="T25" i="11"/>
  <c r="Q25" i="11"/>
  <c r="N25" i="11"/>
  <c r="L25" i="11"/>
  <c r="J25" i="11"/>
  <c r="F25" i="11"/>
  <c r="Z24" i="11"/>
  <c r="X24" i="11"/>
  <c r="V24" i="11"/>
  <c r="T24" i="11"/>
  <c r="Q24" i="11"/>
  <c r="N24" i="11"/>
  <c r="L24" i="11"/>
  <c r="J24" i="11"/>
  <c r="F24" i="11"/>
  <c r="Z23" i="11"/>
  <c r="X23" i="11"/>
  <c r="V23" i="11"/>
  <c r="T23" i="11"/>
  <c r="Q23" i="11"/>
  <c r="N23" i="11"/>
  <c r="L23" i="11"/>
  <c r="J23" i="11"/>
  <c r="F23" i="11"/>
  <c r="Z22" i="11"/>
  <c r="X22" i="11"/>
  <c r="V22" i="11"/>
  <c r="T22" i="11"/>
  <c r="Q22" i="11"/>
  <c r="N22" i="11"/>
  <c r="L22" i="11"/>
  <c r="J22" i="11"/>
  <c r="F22" i="11"/>
  <c r="Z21" i="11"/>
  <c r="X21" i="11"/>
  <c r="V21" i="11"/>
  <c r="T21" i="11"/>
  <c r="Q21" i="11"/>
  <c r="N21" i="11"/>
  <c r="L21" i="11"/>
  <c r="J21" i="11"/>
  <c r="F21" i="11"/>
  <c r="Z20" i="11"/>
  <c r="X20" i="11"/>
  <c r="V20" i="11"/>
  <c r="T20" i="11"/>
  <c r="Q20" i="11"/>
  <c r="N20" i="11"/>
  <c r="L20" i="11"/>
  <c r="J20" i="11"/>
  <c r="F20" i="11"/>
  <c r="Z19" i="11"/>
  <c r="X19" i="11"/>
  <c r="V19" i="11"/>
  <c r="T19" i="11"/>
  <c r="Q19" i="11"/>
  <c r="N19" i="11"/>
  <c r="L19" i="11"/>
  <c r="J19" i="11"/>
  <c r="F19" i="11"/>
  <c r="Z18" i="11"/>
  <c r="X18" i="11"/>
  <c r="V18" i="11"/>
  <c r="T18" i="11"/>
  <c r="Q18" i="11"/>
  <c r="N18" i="11"/>
  <c r="L18" i="11"/>
  <c r="J18" i="11"/>
  <c r="F18" i="11"/>
  <c r="Z17" i="11"/>
  <c r="X17" i="11"/>
  <c r="V17" i="11"/>
  <c r="T17" i="11"/>
  <c r="Q17" i="11"/>
  <c r="N17" i="11"/>
  <c r="L17" i="11"/>
  <c r="J17" i="11"/>
  <c r="F17" i="11"/>
  <c r="Z16" i="11"/>
  <c r="X16" i="11"/>
  <c r="V16" i="11"/>
  <c r="T16" i="11"/>
  <c r="Q16" i="11"/>
  <c r="N16" i="11"/>
  <c r="L16" i="11"/>
  <c r="J16" i="11"/>
  <c r="F16" i="11"/>
  <c r="Z15" i="11"/>
  <c r="X15" i="11"/>
  <c r="V15" i="11"/>
  <c r="T15" i="11"/>
  <c r="Q15" i="11"/>
  <c r="N15" i="11"/>
  <c r="L15" i="11"/>
  <c r="J15" i="11"/>
  <c r="F15" i="11"/>
  <c r="Z14" i="11"/>
  <c r="X14" i="11"/>
  <c r="V14" i="11"/>
  <c r="T14" i="11"/>
  <c r="Q14" i="11"/>
  <c r="N14" i="11"/>
  <c r="L14" i="11"/>
  <c r="J14" i="11"/>
  <c r="F14" i="11"/>
  <c r="Z13" i="11"/>
  <c r="X13" i="11"/>
  <c r="V13" i="11"/>
  <c r="T13" i="11"/>
  <c r="Q13" i="11"/>
  <c r="N13" i="11"/>
  <c r="L13" i="11"/>
  <c r="J13" i="11"/>
  <c r="F13" i="11"/>
  <c r="Z12" i="11"/>
  <c r="X12" i="11"/>
  <c r="V12" i="11"/>
  <c r="T12" i="11"/>
  <c r="Q12" i="11"/>
  <c r="N12" i="11"/>
  <c r="L12" i="11"/>
  <c r="J12" i="11"/>
  <c r="F12" i="11"/>
  <c r="Z11" i="11"/>
  <c r="X11" i="11"/>
  <c r="V11" i="11"/>
  <c r="T11" i="11"/>
  <c r="Q11" i="11"/>
  <c r="N11" i="11"/>
  <c r="L11" i="11"/>
  <c r="J11" i="11"/>
  <c r="F11" i="11"/>
  <c r="Z10" i="11"/>
  <c r="X10" i="11"/>
  <c r="V10" i="11"/>
  <c r="T10" i="11"/>
  <c r="Q10" i="11"/>
  <c r="N10" i="11"/>
  <c r="L10" i="11"/>
  <c r="J10" i="11"/>
  <c r="F10" i="11"/>
  <c r="Z9" i="11"/>
  <c r="X9" i="11"/>
  <c r="V9" i="11"/>
  <c r="T9" i="11"/>
  <c r="Q9" i="11"/>
  <c r="N9" i="11"/>
  <c r="L9" i="11"/>
  <c r="J9" i="11"/>
  <c r="F9" i="11"/>
  <c r="Z8" i="11"/>
  <c r="X8" i="11"/>
  <c r="V8" i="11"/>
  <c r="T8" i="11"/>
  <c r="Q8" i="11"/>
  <c r="N8" i="11"/>
  <c r="L8" i="11"/>
  <c r="J8" i="11"/>
  <c r="F8" i="11"/>
  <c r="Z7" i="11"/>
  <c r="X7" i="11"/>
  <c r="V7" i="11"/>
  <c r="T7" i="11"/>
  <c r="Q7" i="11"/>
  <c r="N7" i="11"/>
  <c r="L7" i="11"/>
  <c r="J7" i="11"/>
  <c r="F7" i="11"/>
  <c r="F45" i="10"/>
  <c r="X40" i="10"/>
  <c r="V40" i="10"/>
  <c r="T40" i="10"/>
  <c r="R40" i="10"/>
  <c r="P40" i="10"/>
  <c r="O40" i="10"/>
  <c r="M40" i="10"/>
  <c r="L40" i="10"/>
  <c r="J40" i="10"/>
  <c r="H40" i="10"/>
  <c r="F40" i="10"/>
  <c r="X39" i="10"/>
  <c r="V39" i="10"/>
  <c r="T39" i="10"/>
  <c r="R39" i="10"/>
  <c r="P39" i="10"/>
  <c r="O39" i="10"/>
  <c r="M39" i="10"/>
  <c r="L39" i="10"/>
  <c r="J39" i="10"/>
  <c r="H39" i="10"/>
  <c r="F39" i="10"/>
  <c r="X38" i="10"/>
  <c r="V38" i="10"/>
  <c r="T38" i="10"/>
  <c r="R38" i="10"/>
  <c r="P38" i="10"/>
  <c r="O38" i="10"/>
  <c r="M38" i="10"/>
  <c r="L38" i="10"/>
  <c r="J38" i="10"/>
  <c r="H38" i="10"/>
  <c r="F38" i="10"/>
  <c r="X37" i="10"/>
  <c r="V37" i="10"/>
  <c r="T37" i="10"/>
  <c r="R37" i="10"/>
  <c r="P37" i="10"/>
  <c r="O37" i="10"/>
  <c r="M37" i="10"/>
  <c r="L37" i="10"/>
  <c r="J37" i="10"/>
  <c r="H37" i="10"/>
  <c r="F37" i="10"/>
  <c r="X36" i="10"/>
  <c r="V36" i="10"/>
  <c r="T36" i="10"/>
  <c r="R36" i="10"/>
  <c r="P36" i="10"/>
  <c r="O36" i="10"/>
  <c r="M36" i="10"/>
  <c r="L36" i="10"/>
  <c r="J36" i="10"/>
  <c r="H36" i="10"/>
  <c r="F36" i="10"/>
  <c r="X35" i="10"/>
  <c r="V35" i="10"/>
  <c r="T35" i="10"/>
  <c r="R35" i="10"/>
  <c r="P35" i="10"/>
  <c r="O35" i="10"/>
  <c r="M35" i="10"/>
  <c r="L35" i="10"/>
  <c r="J35" i="10"/>
  <c r="H35" i="10"/>
  <c r="F35" i="10"/>
  <c r="X34" i="10"/>
  <c r="V34" i="10"/>
  <c r="T34" i="10"/>
  <c r="R34" i="10"/>
  <c r="P34" i="10"/>
  <c r="O34" i="10"/>
  <c r="M34" i="10"/>
  <c r="L34" i="10"/>
  <c r="J34" i="10"/>
  <c r="H34" i="10"/>
  <c r="F34" i="10"/>
  <c r="X33" i="10"/>
  <c r="V33" i="10"/>
  <c r="T33" i="10"/>
  <c r="R33" i="10"/>
  <c r="P33" i="10"/>
  <c r="O33" i="10"/>
  <c r="M33" i="10"/>
  <c r="L33" i="10"/>
  <c r="J33" i="10"/>
  <c r="H33" i="10"/>
  <c r="F33" i="10"/>
  <c r="X32" i="10"/>
  <c r="V32" i="10"/>
  <c r="T32" i="10"/>
  <c r="R32" i="10"/>
  <c r="P32" i="10"/>
  <c r="O32" i="10"/>
  <c r="M32" i="10"/>
  <c r="L32" i="10"/>
  <c r="J32" i="10"/>
  <c r="H32" i="10"/>
  <c r="F32" i="10"/>
  <c r="X31" i="10"/>
  <c r="V31" i="10"/>
  <c r="T31" i="10"/>
  <c r="R31" i="10"/>
  <c r="P31" i="10"/>
  <c r="O31" i="10"/>
  <c r="M31" i="10"/>
  <c r="L31" i="10"/>
  <c r="J31" i="10"/>
  <c r="H31" i="10"/>
  <c r="F31" i="10"/>
  <c r="X30" i="10"/>
  <c r="V30" i="10"/>
  <c r="T30" i="10"/>
  <c r="R30" i="10"/>
  <c r="P30" i="10"/>
  <c r="O30" i="10"/>
  <c r="M30" i="10"/>
  <c r="L30" i="10"/>
  <c r="J30" i="10"/>
  <c r="H30" i="10"/>
  <c r="F30" i="10"/>
  <c r="X29" i="10"/>
  <c r="V29" i="10"/>
  <c r="T29" i="10"/>
  <c r="R29" i="10"/>
  <c r="P29" i="10"/>
  <c r="O29" i="10"/>
  <c r="M29" i="10"/>
  <c r="L29" i="10"/>
  <c r="J29" i="10"/>
  <c r="H29" i="10"/>
  <c r="F29" i="10"/>
  <c r="X28" i="10"/>
  <c r="V28" i="10"/>
  <c r="T28" i="10"/>
  <c r="R28" i="10"/>
  <c r="P28" i="10"/>
  <c r="O28" i="10"/>
  <c r="M28" i="10"/>
  <c r="L28" i="10"/>
  <c r="J28" i="10"/>
  <c r="H28" i="10"/>
  <c r="F28" i="10"/>
  <c r="X27" i="10"/>
  <c r="V27" i="10"/>
  <c r="T27" i="10"/>
  <c r="R27" i="10"/>
  <c r="P27" i="10"/>
  <c r="O27" i="10"/>
  <c r="M27" i="10"/>
  <c r="L27" i="10"/>
  <c r="J27" i="10"/>
  <c r="H27" i="10"/>
  <c r="F27" i="10"/>
  <c r="X26" i="10"/>
  <c r="V26" i="10"/>
  <c r="T26" i="10"/>
  <c r="R26" i="10"/>
  <c r="P26" i="10"/>
  <c r="O26" i="10"/>
  <c r="M26" i="10"/>
  <c r="L26" i="10"/>
  <c r="J26" i="10"/>
  <c r="H26" i="10"/>
  <c r="F26" i="10"/>
  <c r="X25" i="10"/>
  <c r="V25" i="10"/>
  <c r="T25" i="10"/>
  <c r="R25" i="10"/>
  <c r="P25" i="10"/>
  <c r="O25" i="10"/>
  <c r="M25" i="10"/>
  <c r="L25" i="10"/>
  <c r="J25" i="10"/>
  <c r="H25" i="10"/>
  <c r="F25" i="10"/>
  <c r="X24" i="10"/>
  <c r="V24" i="10"/>
  <c r="T24" i="10"/>
  <c r="R24" i="10"/>
  <c r="P24" i="10"/>
  <c r="O24" i="10"/>
  <c r="M24" i="10"/>
  <c r="L24" i="10"/>
  <c r="J24" i="10"/>
  <c r="H24" i="10"/>
  <c r="F24" i="10"/>
  <c r="X23" i="10"/>
  <c r="V23" i="10"/>
  <c r="T23" i="10"/>
  <c r="R23" i="10"/>
  <c r="P23" i="10"/>
  <c r="O23" i="10"/>
  <c r="M23" i="10"/>
  <c r="L23" i="10"/>
  <c r="J23" i="10"/>
  <c r="H23" i="10"/>
  <c r="F23" i="10"/>
  <c r="X22" i="10"/>
  <c r="V22" i="10"/>
  <c r="T22" i="10"/>
  <c r="R22" i="10"/>
  <c r="P22" i="10"/>
  <c r="O22" i="10"/>
  <c r="M22" i="10"/>
  <c r="L22" i="10"/>
  <c r="J22" i="10"/>
  <c r="H22" i="10"/>
  <c r="F22" i="10"/>
  <c r="X21" i="10"/>
  <c r="V21" i="10"/>
  <c r="T21" i="10"/>
  <c r="R21" i="10"/>
  <c r="P21" i="10"/>
  <c r="O21" i="10"/>
  <c r="M21" i="10"/>
  <c r="L21" i="10"/>
  <c r="J21" i="10"/>
  <c r="H21" i="10"/>
  <c r="F21" i="10"/>
  <c r="X20" i="10"/>
  <c r="V20" i="10"/>
  <c r="T20" i="10"/>
  <c r="R20" i="10"/>
  <c r="P20" i="10"/>
  <c r="O20" i="10"/>
  <c r="M20" i="10"/>
  <c r="L20" i="10"/>
  <c r="J20" i="10"/>
  <c r="H20" i="10"/>
  <c r="F20" i="10"/>
  <c r="X19" i="10"/>
  <c r="V19" i="10"/>
  <c r="T19" i="10"/>
  <c r="R19" i="10"/>
  <c r="P19" i="10"/>
  <c r="O19" i="10"/>
  <c r="M19" i="10"/>
  <c r="L19" i="10"/>
  <c r="J19" i="10"/>
  <c r="H19" i="10"/>
  <c r="F19" i="10"/>
  <c r="X18" i="10"/>
  <c r="V18" i="10"/>
  <c r="T18" i="10"/>
  <c r="R18" i="10"/>
  <c r="P18" i="10"/>
  <c r="O18" i="10"/>
  <c r="M18" i="10"/>
  <c r="L18" i="10"/>
  <c r="J18" i="10"/>
  <c r="H18" i="10"/>
  <c r="F18" i="10"/>
  <c r="X17" i="10"/>
  <c r="V17" i="10"/>
  <c r="T17" i="10"/>
  <c r="R17" i="10"/>
  <c r="P17" i="10"/>
  <c r="O17" i="10"/>
  <c r="M17" i="10"/>
  <c r="L17" i="10"/>
  <c r="J17" i="10"/>
  <c r="H17" i="10"/>
  <c r="F17" i="10"/>
  <c r="X16" i="10"/>
  <c r="V16" i="10"/>
  <c r="T16" i="10"/>
  <c r="R16" i="10"/>
  <c r="P16" i="10"/>
  <c r="O16" i="10"/>
  <c r="M16" i="10"/>
  <c r="L16" i="10"/>
  <c r="J16" i="10"/>
  <c r="H16" i="10"/>
  <c r="F16" i="10"/>
  <c r="X15" i="10"/>
  <c r="V15" i="10"/>
  <c r="T15" i="10"/>
  <c r="R15" i="10"/>
  <c r="P15" i="10"/>
  <c r="O15" i="10"/>
  <c r="M15" i="10"/>
  <c r="L15" i="10"/>
  <c r="J15" i="10"/>
  <c r="H15" i="10"/>
  <c r="F15" i="10"/>
  <c r="X14" i="10"/>
  <c r="V14" i="10"/>
  <c r="T14" i="10"/>
  <c r="R14" i="10"/>
  <c r="P14" i="10"/>
  <c r="O14" i="10"/>
  <c r="M14" i="10"/>
  <c r="L14" i="10"/>
  <c r="J14" i="10"/>
  <c r="H14" i="10"/>
  <c r="F14" i="10"/>
  <c r="X13" i="10"/>
  <c r="V13" i="10"/>
  <c r="T13" i="10"/>
  <c r="R13" i="10"/>
  <c r="P13" i="10"/>
  <c r="O13" i="10"/>
  <c r="M13" i="10"/>
  <c r="L13" i="10"/>
  <c r="J13" i="10"/>
  <c r="H13" i="10"/>
  <c r="F13" i="10"/>
  <c r="X12" i="10"/>
  <c r="V12" i="10"/>
  <c r="T12" i="10"/>
  <c r="R12" i="10"/>
  <c r="P12" i="10"/>
  <c r="O12" i="10"/>
  <c r="M12" i="10"/>
  <c r="L12" i="10"/>
  <c r="J12" i="10"/>
  <c r="H12" i="10"/>
  <c r="F12" i="10"/>
  <c r="X11" i="10"/>
  <c r="V11" i="10"/>
  <c r="T11" i="10"/>
  <c r="R11" i="10"/>
  <c r="P11" i="10"/>
  <c r="O11" i="10"/>
  <c r="M11" i="10"/>
  <c r="L11" i="10"/>
  <c r="J11" i="10"/>
  <c r="H11" i="10"/>
  <c r="F11" i="10"/>
  <c r="X10" i="10"/>
  <c r="V10" i="10"/>
  <c r="T10" i="10"/>
  <c r="R10" i="10"/>
  <c r="P10" i="10"/>
  <c r="O10" i="10"/>
  <c r="M10" i="10"/>
  <c r="L10" i="10"/>
  <c r="J10" i="10"/>
  <c r="H10" i="10"/>
  <c r="F10" i="10"/>
  <c r="X9" i="10"/>
  <c r="V9" i="10"/>
  <c r="T9" i="10"/>
  <c r="R9" i="10"/>
  <c r="P9" i="10"/>
  <c r="O9" i="10"/>
  <c r="M9" i="10"/>
  <c r="L9" i="10"/>
  <c r="J9" i="10"/>
  <c r="H9" i="10"/>
  <c r="F9" i="10"/>
  <c r="X8" i="10"/>
  <c r="V8" i="10"/>
  <c r="T8" i="10"/>
  <c r="R8" i="10"/>
  <c r="P8" i="10"/>
  <c r="O8" i="10"/>
  <c r="M8" i="10"/>
  <c r="L8" i="10"/>
  <c r="H8" i="10"/>
  <c r="F8" i="10"/>
  <c r="X7" i="10"/>
  <c r="V7" i="10"/>
  <c r="T7" i="10"/>
  <c r="R7" i="10"/>
  <c r="P7" i="10"/>
  <c r="O7" i="10"/>
  <c r="M7" i="10"/>
  <c r="L7" i="10"/>
  <c r="J7" i="10"/>
  <c r="H7" i="10"/>
  <c r="F7" i="10"/>
  <c r="X8" i="9" l="1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7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7" i="9"/>
  <c r="O7" i="9"/>
  <c r="T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R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T40" i="9"/>
  <c r="X8" i="1" l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I7" i="1"/>
  <c r="G7" i="1"/>
  <c r="X7" i="1"/>
  <c r="U7" i="1"/>
  <c r="R7" i="1"/>
  <c r="P7" i="1"/>
  <c r="N7" i="1"/>
  <c r="G45" i="1"/>
</calcChain>
</file>

<file path=xl/sharedStrings.xml><?xml version="1.0" encoding="utf-8"?>
<sst xmlns="http://schemas.openxmlformats.org/spreadsheetml/2006/main" count="463" uniqueCount="84">
  <si>
    <t xml:space="preserve"> </t>
  </si>
  <si>
    <t>3000 m</t>
  </si>
  <si>
    <t>Nr.</t>
  </si>
  <si>
    <t>Name</t>
  </si>
  <si>
    <t>Vorname</t>
  </si>
  <si>
    <t>Geschl. m/w</t>
  </si>
  <si>
    <t>Punkte</t>
  </si>
  <si>
    <t>AA</t>
  </si>
  <si>
    <t>Leichtathletik
Oberstufe</t>
  </si>
  <si>
    <t>100 m
ab (s)</t>
  </si>
  <si>
    <t>800 m
ab (min:s)</t>
  </si>
  <si>
    <t>3 000 m
ab (min:s)</t>
  </si>
  <si>
    <t>110 m Hürden 
ab (s)</t>
  </si>
  <si>
    <t>Weitsprung
ab (m)</t>
  </si>
  <si>
    <t xml:space="preserve">Hochsprung
ab (m) </t>
  </si>
  <si>
    <t>Kugelstoß 6 kg
ab (m)</t>
  </si>
  <si>
    <t xml:space="preserve">Speerwurf 800 g
ab (m)  </t>
  </si>
  <si>
    <t>800 m</t>
  </si>
  <si>
    <t>100 m</t>
  </si>
  <si>
    <t>Hürden</t>
  </si>
  <si>
    <t xml:space="preserve">Distanz </t>
  </si>
  <si>
    <t>Weitsprung</t>
  </si>
  <si>
    <t>Hochsprung</t>
  </si>
  <si>
    <t>Kugelstoß</t>
  </si>
  <si>
    <t>Kugelgewicht</t>
  </si>
  <si>
    <t>Speerwurf</t>
  </si>
  <si>
    <t>Speergewicht</t>
  </si>
  <si>
    <t>Schleuderball 1 kg</t>
  </si>
  <si>
    <t xml:space="preserve">1. AA </t>
  </si>
  <si>
    <t xml:space="preserve">2. AA </t>
  </si>
  <si>
    <t>3000 m
ab (min:s)</t>
  </si>
  <si>
    <t>100 m Hürden
ab (s)</t>
  </si>
  <si>
    <t>Hochsprung
ab (m)</t>
  </si>
  <si>
    <t xml:space="preserve"> Kugelstoß 4 kg
ab (m)</t>
  </si>
  <si>
    <t>Speerwurf 600 g
ab (m)</t>
  </si>
  <si>
    <t>Schleuderball 1 kg
ab (m)</t>
  </si>
  <si>
    <t>Jungen</t>
  </si>
  <si>
    <t>Mädchen</t>
  </si>
  <si>
    <t>Leichtathletik
Jgst. 11</t>
  </si>
  <si>
    <t xml:space="preserve">Note </t>
  </si>
  <si>
    <t>Leistung im Bereich Ausdauer
ab (min)</t>
  </si>
  <si>
    <t xml:space="preserve">100 m
ab (s) </t>
  </si>
  <si>
    <t xml:space="preserve">Weitsprung 
ab (m) </t>
  </si>
  <si>
    <t xml:space="preserve">Kugelstoß 5 kg
ab (m) </t>
  </si>
  <si>
    <t xml:space="preserve">Speerwurf 
600 g
ab (m) </t>
  </si>
  <si>
    <r>
      <t>800</t>
    </r>
    <r>
      <rPr>
        <sz val="8"/>
        <color indexed="2"/>
        <rFont val="Arial"/>
        <family val="2"/>
      </rPr>
      <t xml:space="preserve"> </t>
    </r>
    <r>
      <rPr>
        <sz val="8"/>
        <rFont val="Arial"/>
        <family val="2"/>
      </rPr>
      <t xml:space="preserve">m
ab (min:s) </t>
    </r>
  </si>
  <si>
    <t xml:space="preserve">12-Minuten-Lauf
ab (m) </t>
  </si>
  <si>
    <t xml:space="preserve">100 m 
ab (s) </t>
  </si>
  <si>
    <t xml:space="preserve">Hochsprung 
ab (m) </t>
  </si>
  <si>
    <t xml:space="preserve">Kugelstoß 
4 kg 
ab (m) </t>
  </si>
  <si>
    <t xml:space="preserve">Speerwurf 
400 g
ab (m) </t>
  </si>
  <si>
    <t>Schleuderball 
1 kg 
ab (m)</t>
  </si>
  <si>
    <t xml:space="preserve">800 m
ab (min:s) </t>
  </si>
  <si>
    <t>Leistung im Bereich Ausdauer</t>
  </si>
  <si>
    <t>Note</t>
  </si>
  <si>
    <t>12-Minuten-Lauf</t>
  </si>
  <si>
    <t>Gewicht</t>
  </si>
  <si>
    <t>Leichtathletik
Jgst. 10</t>
  </si>
  <si>
    <t>Leichtathletik
Jgst. 9</t>
  </si>
  <si>
    <t xml:space="preserve">75 m
ab (s) </t>
  </si>
  <si>
    <t>75 m</t>
  </si>
  <si>
    <t xml:space="preserve">Kugelstoß 4 kg
ab (m) </t>
  </si>
  <si>
    <t xml:space="preserve">Wurf 200 g
ab (m) </t>
  </si>
  <si>
    <t xml:space="preserve">Kugelstoß 
3 kg  ab (m) </t>
  </si>
  <si>
    <t xml:space="preserve">Wurf 
200 g 
ab (m) </t>
  </si>
  <si>
    <t>Wurf</t>
  </si>
  <si>
    <t>Leichtathletik
Jgst. 8</t>
  </si>
  <si>
    <t xml:space="preserve">50 m
ab (s) </t>
  </si>
  <si>
    <t>50 m</t>
  </si>
  <si>
    <t>Leichtathletik
Jgst. 7</t>
  </si>
  <si>
    <t>Leichtathletik
Jgst. 6</t>
  </si>
  <si>
    <t xml:space="preserve">Wurf 
80 g 
ab (m) </t>
  </si>
  <si>
    <t>Leichtathletik
Jgst. 5</t>
  </si>
  <si>
    <t>Zeit
in ss,z</t>
  </si>
  <si>
    <t>Zeit in
mm:ss</t>
  </si>
  <si>
    <t>Weite
in mm,zz</t>
  </si>
  <si>
    <t>Höhe
in mm,zz</t>
  </si>
  <si>
    <t>Zeit
in min</t>
  </si>
  <si>
    <t>Distanz
in m</t>
  </si>
  <si>
    <t>Max</t>
  </si>
  <si>
    <t>Mustermann</t>
  </si>
  <si>
    <t>Erika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</si>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</sst>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2"/>
      <name val="Helv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sz val="8"/>
      <color indexed="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7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" fontId="2" fillId="0" borderId="1"/>
  </cellStyleXfs>
  <cellXfs count="56">
    <xf numFmtId="0" fontId="0" fillId="0" borderId="0" xfId="0"/>
    <xf numFmtId="0" fontId="12" fillId="6" borderId="1" xfId="0" applyFont="1" applyFill="1" applyBorder="1" applyProtection="1">
      <protection locked="0"/>
    </xf>
    <xf numFmtId="0" fontId="9" fillId="6" borderId="1" xfId="0" applyFont="1" applyFill="1" applyBorder="1" applyProtection="1">
      <protection locked="0"/>
    </xf>
    <xf numFmtId="1" fontId="12" fillId="6" borderId="1" xfId="0" applyNumberFormat="1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Protection="1"/>
    <xf numFmtId="0" fontId="0" fillId="0" borderId="0" xfId="0" applyBorder="1" applyProtection="1"/>
    <xf numFmtId="0" fontId="8" fillId="0" borderId="0" xfId="0" applyFont="1" applyBorder="1" applyAlignment="1" applyProtection="1">
      <alignment horizontal="left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 wrapText="1"/>
    </xf>
    <xf numFmtId="0" fontId="9" fillId="7" borderId="1" xfId="0" applyFont="1" applyFill="1" applyBorder="1" applyProtection="1"/>
    <xf numFmtId="0" fontId="9" fillId="7" borderId="1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0" fillId="4" borderId="0" xfId="0" applyFill="1" applyBorder="1" applyProtection="1"/>
    <xf numFmtId="0" fontId="1" fillId="4" borderId="0" xfId="0" applyFont="1" applyFill="1" applyBorder="1" applyProtection="1"/>
    <xf numFmtId="0" fontId="0" fillId="8" borderId="0" xfId="0" applyFill="1" applyBorder="1" applyProtection="1"/>
    <xf numFmtId="0" fontId="1" fillId="8" borderId="0" xfId="0" applyFont="1" applyFill="1" applyBorder="1" applyProtection="1"/>
    <xf numFmtId="0" fontId="6" fillId="5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45" fontId="7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/>
      <protection locked="0"/>
    </xf>
    <xf numFmtId="21" fontId="9" fillId="6" borderId="1" xfId="0" applyNumberFormat="1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1" fontId="15" fillId="0" borderId="1" xfId="0" applyNumberFormat="1" applyFont="1" applyFill="1" applyBorder="1" applyAlignment="1" applyProtection="1">
      <alignment horizontal="center" vertical="center" wrapText="1"/>
    </xf>
    <xf numFmtId="164" fontId="15" fillId="0" borderId="1" xfId="0" applyNumberFormat="1" applyFont="1" applyFill="1" applyBorder="1" applyAlignment="1" applyProtection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45" fontId="4" fillId="0" borderId="1" xfId="0" applyNumberFormat="1" applyFont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 vertical="center" wrapText="1"/>
    </xf>
    <xf numFmtId="2" fontId="9" fillId="6" borderId="1" xfId="0" applyNumberFormat="1" applyFont="1" applyFill="1" applyBorder="1" applyAlignment="1" applyProtection="1">
      <alignment horizontal="center"/>
      <protection locked="0"/>
    </xf>
    <xf numFmtId="45" fontId="7" fillId="6" borderId="1" xfId="0" applyNumberFormat="1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/>
      <protection locked="0"/>
    </xf>
    <xf numFmtId="1" fontId="12" fillId="6" borderId="1" xfId="0" applyNumberFormat="1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 wrapText="1"/>
    </xf>
    <xf numFmtId="0" fontId="10" fillId="2" borderId="6" xfId="0" applyFont="1" applyFill="1" applyBorder="1" applyAlignment="1" applyProtection="1">
      <alignment horizontal="center" wrapText="1"/>
    </xf>
    <xf numFmtId="0" fontId="10" fillId="2" borderId="5" xfId="0" applyFont="1" applyFill="1" applyBorder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center" wrapText="1"/>
    </xf>
    <xf numFmtId="0" fontId="10" fillId="2" borderId="4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wrapText="1"/>
    </xf>
  </cellXfs>
  <cellStyles count="2">
    <cellStyle name="Reinhard" xfId="1" xr:uid="{2BC38766-5741-4FD9-94AF-1905C7500404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21</xdr:col>
          <xdr:colOff>0</xdr:colOff>
          <xdr:row>34</xdr:row>
          <xdr:rowOff>66675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E6E75-EF5F-4290-A5FC-2D910272CBEF}">
  <sheetPr>
    <tabColor rgb="FFFF0000"/>
  </sheetPr>
  <dimension ref="A1"/>
  <sheetViews>
    <sheetView workbookViewId="0">
      <selection activeCell="P52" sqref="P52"/>
    </sheetView>
  </sheetViews>
  <sheetFormatPr baseColWidth="10" defaultRowHeight="15" x14ac:dyDescent="0.25"/>
  <cols>
    <col min="1" max="1" width="4.28515625" customWidth="1"/>
  </cols>
  <sheetData/>
  <sheetProtection sheet="1" objects="1" scenarios="1" selectLockedCells="1"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4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21</xdr:col>
                <xdr:colOff>0</xdr:colOff>
                <xdr:row>34</xdr:row>
                <xdr:rowOff>66675</xdr:rowOff>
              </to>
            </anchor>
          </objectPr>
        </oleObject>
      </mc:Choice>
      <mc:Fallback>
        <oleObject progId="Word.Document.12" shapeId="30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ECCC0-F815-412F-976C-7EC89B4F6BB7}">
  <sheetPr>
    <tabColor rgb="FFFFC000"/>
  </sheetPr>
  <dimension ref="A1:W74"/>
  <sheetViews>
    <sheetView zoomScaleNormal="100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B7" sqref="B7"/>
    </sheetView>
  </sheetViews>
  <sheetFormatPr baseColWidth="10" defaultColWidth="11.5703125" defaultRowHeight="15" x14ac:dyDescent="0.25"/>
  <cols>
    <col min="1" max="1" width="4.28515625" style="6" customWidth="1"/>
    <col min="2" max="3" width="27.7109375" style="6" customWidth="1"/>
    <col min="4" max="5" width="12.28515625" style="6" customWidth="1"/>
    <col min="6" max="21" width="11.5703125" style="6"/>
    <col min="22" max="22" width="12.28515625" style="6" customWidth="1"/>
    <col min="23" max="16384" width="11.5703125" style="6"/>
  </cols>
  <sheetData>
    <row r="1" spans="1:23" ht="17.45" customHeight="1" x14ac:dyDescent="0.25">
      <c r="A1" s="45" t="s">
        <v>72</v>
      </c>
      <c r="B1" s="46"/>
      <c r="C1" s="4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7.45" customHeight="1" x14ac:dyDescent="0.25">
      <c r="A2" s="46"/>
      <c r="B2" s="46"/>
      <c r="C2" s="4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7.45" customHeight="1" x14ac:dyDescent="0.25">
      <c r="A3" s="46"/>
      <c r="B3" s="46"/>
      <c r="C3" s="4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3" x14ac:dyDescent="0.25">
      <c r="A4" s="5"/>
      <c r="B4" s="7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3" ht="14.45" customHeight="1" x14ac:dyDescent="0.25">
      <c r="A5" s="47" t="s">
        <v>2</v>
      </c>
      <c r="B5" s="48" t="s">
        <v>3</v>
      </c>
      <c r="C5" s="47" t="s">
        <v>4</v>
      </c>
      <c r="D5" s="47" t="s">
        <v>5</v>
      </c>
      <c r="E5" s="49" t="s">
        <v>53</v>
      </c>
      <c r="F5" s="40"/>
      <c r="G5" s="39" t="s">
        <v>68</v>
      </c>
      <c r="H5" s="40"/>
      <c r="I5" s="41" t="s">
        <v>21</v>
      </c>
      <c r="J5" s="41"/>
      <c r="K5" s="41" t="s">
        <v>22</v>
      </c>
      <c r="L5" s="41"/>
      <c r="M5" s="42" t="s">
        <v>65</v>
      </c>
      <c r="N5" s="43"/>
      <c r="O5" s="44"/>
    </row>
    <row r="6" spans="1:23" s="8" customFormat="1" ht="25.5" x14ac:dyDescent="0.25">
      <c r="A6" s="47"/>
      <c r="B6" s="48"/>
      <c r="C6" s="47"/>
      <c r="D6" s="47"/>
      <c r="E6" s="4" t="s">
        <v>77</v>
      </c>
      <c r="F6" s="4" t="s">
        <v>54</v>
      </c>
      <c r="G6" s="4" t="s">
        <v>73</v>
      </c>
      <c r="H6" s="4" t="s">
        <v>54</v>
      </c>
      <c r="I6" s="4" t="s">
        <v>75</v>
      </c>
      <c r="J6" s="4" t="s">
        <v>54</v>
      </c>
      <c r="K6" s="4" t="s">
        <v>76</v>
      </c>
      <c r="L6" s="4" t="s">
        <v>54</v>
      </c>
      <c r="M6" s="4" t="s">
        <v>56</v>
      </c>
      <c r="N6" s="4" t="s">
        <v>75</v>
      </c>
      <c r="O6" s="4" t="s">
        <v>54</v>
      </c>
    </row>
    <row r="7" spans="1:23" x14ac:dyDescent="0.25">
      <c r="A7" s="10">
        <v>1</v>
      </c>
      <c r="B7" s="1" t="s">
        <v>80</v>
      </c>
      <c r="C7" s="2" t="s">
        <v>79</v>
      </c>
      <c r="D7" s="36" t="s">
        <v>82</v>
      </c>
      <c r="E7" s="37">
        <v>18</v>
      </c>
      <c r="F7" s="11">
        <f>IF($E7="","",IF($D7="m",(7-(MATCH($E7,$F$55:$F$60,1))),IF($D7="w",(7-(MATCH($E7,$F$67:$F$72,1))))))</f>
        <v>2</v>
      </c>
      <c r="G7" s="34">
        <v>9.6999999999999993</v>
      </c>
      <c r="H7" s="11">
        <f>IF($G7="","",IF($D7="m",(7-(MATCH($G7,$G$55:$G$60,-1))),IF($D7="w",(7-(MATCH($G7,$G$67:$G$72,-1))))))</f>
        <v>3</v>
      </c>
      <c r="I7" s="34">
        <v>3.45</v>
      </c>
      <c r="J7" s="11">
        <f t="shared" ref="J7:J40" si="0">IF($I7="","",IF($D7="m",(7-(MATCH($I7,$H$55:$H$60,1))),IF($D7="w",(7-(MATCH($I7,$H$67:$H$72,1))))))</f>
        <v>2</v>
      </c>
      <c r="K7" s="23">
        <v>1.1000000000000001</v>
      </c>
      <c r="L7" s="11">
        <f t="shared" ref="L7:L40" si="1">IF($K7="","",IF($D7="m",(7-(MATCH($K7,$I$55:$I$60,1))),IF($D7="w",(7-(MATCH($K7,$I$67:$I$72,1))))))</f>
        <v>1</v>
      </c>
      <c r="M7" s="11" t="str">
        <f>IF($D7="","",IF($D7="w","80 g",IF(D7="m","80 g")))</f>
        <v>80 g</v>
      </c>
      <c r="N7" s="34">
        <v>34</v>
      </c>
      <c r="O7" s="11">
        <f t="shared" ref="O7:O40" si="2">IF($N7="","",IF($D7="m",(7-(MATCH($N7,$J$55:$J$60,1))),IF(($D7="w"),(7-(MATCH($N7,$J$67:$J$72,1))))))</f>
        <v>1</v>
      </c>
    </row>
    <row r="8" spans="1:23" x14ac:dyDescent="0.25">
      <c r="A8" s="10">
        <v>2</v>
      </c>
      <c r="B8" s="1" t="s">
        <v>80</v>
      </c>
      <c r="C8" s="2" t="s">
        <v>81</v>
      </c>
      <c r="D8" s="36" t="s">
        <v>83</v>
      </c>
      <c r="E8" s="37">
        <v>20</v>
      </c>
      <c r="F8" s="11">
        <f t="shared" ref="F8:F39" si="3">IF($E8="","",IF($D8="m",(7-(MATCH($E8,$F$55:$F$60,1))),IF($D8="w",(7-(MATCH($E8,$F$67:$F$72,1))))))</f>
        <v>1</v>
      </c>
      <c r="G8" s="34">
        <v>9.3000000000000007</v>
      </c>
      <c r="H8" s="11">
        <f t="shared" ref="H8:H39" si="4">IF($G8="","",IF($D8="m",(7-(MATCH($G8,$G$55:$G$60,-1))),IF($D8="w",(7-(MATCH($G8,$G$67:$G$72,-1))))))</f>
        <v>2</v>
      </c>
      <c r="I8" s="34">
        <v>3.15</v>
      </c>
      <c r="J8" s="11">
        <f t="shared" si="0"/>
        <v>2</v>
      </c>
      <c r="K8" s="23">
        <v>0.89</v>
      </c>
      <c r="L8" s="11">
        <f>IF($K8="","",IF($D8="m",(7-(MATCH($K8,$I$55:$I$60,1))),IF($D8="w",(7-(MATCH($K8,$I$67:$I$72,1))))))</f>
        <v>3</v>
      </c>
      <c r="M8" s="11" t="str">
        <f>IF($D8="","",IF($D8="w","80 g",IF(D8="m","80 g")))</f>
        <v>80 g</v>
      </c>
      <c r="N8" s="34">
        <v>18</v>
      </c>
      <c r="O8" s="11">
        <f t="shared" si="2"/>
        <v>2</v>
      </c>
    </row>
    <row r="9" spans="1:23" x14ac:dyDescent="0.25">
      <c r="A9" s="10">
        <v>3</v>
      </c>
      <c r="B9" s="2"/>
      <c r="C9" s="2"/>
      <c r="D9" s="36"/>
      <c r="E9" s="37"/>
      <c r="F9" s="11" t="str">
        <f t="shared" si="3"/>
        <v/>
      </c>
      <c r="G9" s="34"/>
      <c r="H9" s="11" t="str">
        <f t="shared" si="4"/>
        <v/>
      </c>
      <c r="I9" s="34"/>
      <c r="J9" s="11" t="str">
        <f t="shared" si="0"/>
        <v/>
      </c>
      <c r="K9" s="23"/>
      <c r="L9" s="11" t="str">
        <f t="shared" si="1"/>
        <v/>
      </c>
      <c r="M9" s="11" t="str">
        <f t="shared" ref="M9:M40" si="5">IF($D9="","",IF($D9="w","80 g",IF(D9="m","80 g")))</f>
        <v/>
      </c>
      <c r="N9" s="34"/>
      <c r="O9" s="11" t="str">
        <f t="shared" si="2"/>
        <v/>
      </c>
    </row>
    <row r="10" spans="1:23" x14ac:dyDescent="0.25">
      <c r="A10" s="10">
        <v>4</v>
      </c>
      <c r="B10" s="2"/>
      <c r="C10" s="2"/>
      <c r="D10" s="36"/>
      <c r="E10" s="37"/>
      <c r="F10" s="11" t="str">
        <f t="shared" si="3"/>
        <v/>
      </c>
      <c r="G10" s="34"/>
      <c r="H10" s="11" t="str">
        <f t="shared" si="4"/>
        <v/>
      </c>
      <c r="I10" s="34"/>
      <c r="J10" s="11" t="str">
        <f t="shared" si="0"/>
        <v/>
      </c>
      <c r="K10" s="23"/>
      <c r="L10" s="11" t="str">
        <f t="shared" si="1"/>
        <v/>
      </c>
      <c r="M10" s="11" t="str">
        <f t="shared" si="5"/>
        <v/>
      </c>
      <c r="N10" s="34"/>
      <c r="O10" s="11" t="str">
        <f t="shared" si="2"/>
        <v/>
      </c>
    </row>
    <row r="11" spans="1:23" x14ac:dyDescent="0.25">
      <c r="A11" s="10">
        <v>5</v>
      </c>
      <c r="B11" s="2"/>
      <c r="C11" s="2"/>
      <c r="D11" s="36"/>
      <c r="E11" s="37"/>
      <c r="F11" s="11" t="str">
        <f t="shared" si="3"/>
        <v/>
      </c>
      <c r="G11" s="34"/>
      <c r="H11" s="11" t="str">
        <f t="shared" si="4"/>
        <v/>
      </c>
      <c r="I11" s="34"/>
      <c r="J11" s="11" t="str">
        <f t="shared" si="0"/>
        <v/>
      </c>
      <c r="K11" s="23"/>
      <c r="L11" s="11" t="str">
        <f t="shared" si="1"/>
        <v/>
      </c>
      <c r="M11" s="11" t="str">
        <f t="shared" si="5"/>
        <v/>
      </c>
      <c r="N11" s="34"/>
      <c r="O11" s="11" t="str">
        <f t="shared" si="2"/>
        <v/>
      </c>
    </row>
    <row r="12" spans="1:23" x14ac:dyDescent="0.25">
      <c r="A12" s="10">
        <v>6</v>
      </c>
      <c r="B12" s="2"/>
      <c r="C12" s="2"/>
      <c r="D12" s="36"/>
      <c r="E12" s="37"/>
      <c r="F12" s="11" t="str">
        <f t="shared" si="3"/>
        <v/>
      </c>
      <c r="G12" s="34"/>
      <c r="H12" s="11" t="str">
        <f t="shared" si="4"/>
        <v/>
      </c>
      <c r="I12" s="34"/>
      <c r="J12" s="11" t="str">
        <f t="shared" si="0"/>
        <v/>
      </c>
      <c r="K12" s="23"/>
      <c r="L12" s="11" t="str">
        <f t="shared" si="1"/>
        <v/>
      </c>
      <c r="M12" s="11" t="str">
        <f t="shared" si="5"/>
        <v/>
      </c>
      <c r="N12" s="34"/>
      <c r="O12" s="11" t="str">
        <f t="shared" si="2"/>
        <v/>
      </c>
    </row>
    <row r="13" spans="1:23" x14ac:dyDescent="0.25">
      <c r="A13" s="10">
        <v>7</v>
      </c>
      <c r="B13" s="2"/>
      <c r="C13" s="2"/>
      <c r="D13" s="36"/>
      <c r="E13" s="37"/>
      <c r="F13" s="11" t="str">
        <f t="shared" si="3"/>
        <v/>
      </c>
      <c r="G13" s="34"/>
      <c r="H13" s="11" t="str">
        <f t="shared" si="4"/>
        <v/>
      </c>
      <c r="I13" s="34"/>
      <c r="J13" s="11" t="str">
        <f t="shared" si="0"/>
        <v/>
      </c>
      <c r="K13" s="23"/>
      <c r="L13" s="11" t="str">
        <f t="shared" si="1"/>
        <v/>
      </c>
      <c r="M13" s="11" t="str">
        <f t="shared" si="5"/>
        <v/>
      </c>
      <c r="N13" s="34"/>
      <c r="O13" s="11" t="str">
        <f t="shared" si="2"/>
        <v/>
      </c>
    </row>
    <row r="14" spans="1:23" x14ac:dyDescent="0.25">
      <c r="A14" s="10">
        <v>8</v>
      </c>
      <c r="B14" s="2"/>
      <c r="C14" s="2"/>
      <c r="D14" s="36"/>
      <c r="E14" s="37"/>
      <c r="F14" s="11" t="str">
        <f t="shared" si="3"/>
        <v/>
      </c>
      <c r="G14" s="34"/>
      <c r="H14" s="11" t="str">
        <f t="shared" si="4"/>
        <v/>
      </c>
      <c r="I14" s="34"/>
      <c r="J14" s="11" t="str">
        <f t="shared" si="0"/>
        <v/>
      </c>
      <c r="K14" s="23"/>
      <c r="L14" s="11" t="str">
        <f t="shared" si="1"/>
        <v/>
      </c>
      <c r="M14" s="11" t="str">
        <f t="shared" si="5"/>
        <v/>
      </c>
      <c r="N14" s="34"/>
      <c r="O14" s="11" t="str">
        <f t="shared" si="2"/>
        <v/>
      </c>
    </row>
    <row r="15" spans="1:23" x14ac:dyDescent="0.25">
      <c r="A15" s="10">
        <v>9</v>
      </c>
      <c r="B15" s="2"/>
      <c r="C15" s="2"/>
      <c r="D15" s="36"/>
      <c r="E15" s="37"/>
      <c r="F15" s="11" t="str">
        <f t="shared" si="3"/>
        <v/>
      </c>
      <c r="G15" s="34"/>
      <c r="H15" s="11" t="str">
        <f t="shared" si="4"/>
        <v/>
      </c>
      <c r="I15" s="34"/>
      <c r="J15" s="11" t="str">
        <f t="shared" si="0"/>
        <v/>
      </c>
      <c r="K15" s="23"/>
      <c r="L15" s="11" t="str">
        <f t="shared" si="1"/>
        <v/>
      </c>
      <c r="M15" s="11" t="str">
        <f t="shared" si="5"/>
        <v/>
      </c>
      <c r="N15" s="34"/>
      <c r="O15" s="11" t="str">
        <f t="shared" si="2"/>
        <v/>
      </c>
    </row>
    <row r="16" spans="1:23" x14ac:dyDescent="0.25">
      <c r="A16" s="10">
        <v>10</v>
      </c>
      <c r="B16" s="2"/>
      <c r="C16" s="2"/>
      <c r="D16" s="36"/>
      <c r="E16" s="37"/>
      <c r="F16" s="11" t="str">
        <f t="shared" si="3"/>
        <v/>
      </c>
      <c r="G16" s="34"/>
      <c r="H16" s="11" t="str">
        <f t="shared" si="4"/>
        <v/>
      </c>
      <c r="I16" s="34"/>
      <c r="J16" s="11" t="str">
        <f t="shared" si="0"/>
        <v/>
      </c>
      <c r="K16" s="23"/>
      <c r="L16" s="11" t="str">
        <f t="shared" si="1"/>
        <v/>
      </c>
      <c r="M16" s="11" t="str">
        <f t="shared" si="5"/>
        <v/>
      </c>
      <c r="N16" s="34"/>
      <c r="O16" s="11" t="str">
        <f t="shared" si="2"/>
        <v/>
      </c>
    </row>
    <row r="17" spans="1:15" x14ac:dyDescent="0.25">
      <c r="A17" s="10">
        <v>11</v>
      </c>
      <c r="B17" s="2"/>
      <c r="C17" s="2"/>
      <c r="D17" s="36"/>
      <c r="E17" s="37"/>
      <c r="F17" s="11" t="str">
        <f t="shared" si="3"/>
        <v/>
      </c>
      <c r="G17" s="34"/>
      <c r="H17" s="11" t="str">
        <f t="shared" si="4"/>
        <v/>
      </c>
      <c r="I17" s="34"/>
      <c r="J17" s="11" t="str">
        <f t="shared" si="0"/>
        <v/>
      </c>
      <c r="K17" s="23"/>
      <c r="L17" s="11" t="str">
        <f t="shared" si="1"/>
        <v/>
      </c>
      <c r="M17" s="11" t="str">
        <f t="shared" si="5"/>
        <v/>
      </c>
      <c r="N17" s="34"/>
      <c r="O17" s="11" t="str">
        <f t="shared" si="2"/>
        <v/>
      </c>
    </row>
    <row r="18" spans="1:15" x14ac:dyDescent="0.25">
      <c r="A18" s="10">
        <v>12</v>
      </c>
      <c r="B18" s="2"/>
      <c r="C18" s="2"/>
      <c r="D18" s="36"/>
      <c r="E18" s="37"/>
      <c r="F18" s="11" t="str">
        <f t="shared" si="3"/>
        <v/>
      </c>
      <c r="G18" s="34"/>
      <c r="H18" s="11" t="str">
        <f t="shared" si="4"/>
        <v/>
      </c>
      <c r="I18" s="34"/>
      <c r="J18" s="11" t="str">
        <f t="shared" si="0"/>
        <v/>
      </c>
      <c r="K18" s="23"/>
      <c r="L18" s="11" t="str">
        <f t="shared" si="1"/>
        <v/>
      </c>
      <c r="M18" s="11" t="str">
        <f t="shared" si="5"/>
        <v/>
      </c>
      <c r="N18" s="34"/>
      <c r="O18" s="11" t="str">
        <f t="shared" si="2"/>
        <v/>
      </c>
    </row>
    <row r="19" spans="1:15" x14ac:dyDescent="0.25">
      <c r="A19" s="10">
        <v>13</v>
      </c>
      <c r="B19" s="2"/>
      <c r="C19" s="2"/>
      <c r="D19" s="36"/>
      <c r="E19" s="37"/>
      <c r="F19" s="11" t="str">
        <f t="shared" si="3"/>
        <v/>
      </c>
      <c r="G19" s="34"/>
      <c r="H19" s="11" t="str">
        <f t="shared" si="4"/>
        <v/>
      </c>
      <c r="I19" s="34"/>
      <c r="J19" s="11" t="str">
        <f t="shared" si="0"/>
        <v/>
      </c>
      <c r="K19" s="23"/>
      <c r="L19" s="11" t="str">
        <f t="shared" si="1"/>
        <v/>
      </c>
      <c r="M19" s="11" t="str">
        <f t="shared" si="5"/>
        <v/>
      </c>
      <c r="N19" s="34"/>
      <c r="O19" s="11" t="str">
        <f t="shared" si="2"/>
        <v/>
      </c>
    </row>
    <row r="20" spans="1:15" x14ac:dyDescent="0.25">
      <c r="A20" s="10">
        <v>14</v>
      </c>
      <c r="B20" s="2"/>
      <c r="C20" s="2"/>
      <c r="D20" s="36"/>
      <c r="E20" s="37"/>
      <c r="F20" s="11" t="str">
        <f t="shared" si="3"/>
        <v/>
      </c>
      <c r="G20" s="34"/>
      <c r="H20" s="11" t="str">
        <f t="shared" si="4"/>
        <v/>
      </c>
      <c r="I20" s="34"/>
      <c r="J20" s="11" t="str">
        <f t="shared" si="0"/>
        <v/>
      </c>
      <c r="K20" s="23"/>
      <c r="L20" s="11" t="str">
        <f t="shared" si="1"/>
        <v/>
      </c>
      <c r="M20" s="11" t="str">
        <f t="shared" si="5"/>
        <v/>
      </c>
      <c r="N20" s="34"/>
      <c r="O20" s="11" t="str">
        <f t="shared" si="2"/>
        <v/>
      </c>
    </row>
    <row r="21" spans="1:15" x14ac:dyDescent="0.25">
      <c r="A21" s="10">
        <v>15</v>
      </c>
      <c r="B21" s="2"/>
      <c r="C21" s="2"/>
      <c r="D21" s="36"/>
      <c r="E21" s="37"/>
      <c r="F21" s="11" t="str">
        <f t="shared" si="3"/>
        <v/>
      </c>
      <c r="G21" s="34"/>
      <c r="H21" s="11" t="str">
        <f t="shared" si="4"/>
        <v/>
      </c>
      <c r="I21" s="34"/>
      <c r="J21" s="11" t="str">
        <f t="shared" si="0"/>
        <v/>
      </c>
      <c r="K21" s="23"/>
      <c r="L21" s="11" t="str">
        <f t="shared" si="1"/>
        <v/>
      </c>
      <c r="M21" s="11" t="str">
        <f t="shared" si="5"/>
        <v/>
      </c>
      <c r="N21" s="34"/>
      <c r="O21" s="11" t="str">
        <f t="shared" si="2"/>
        <v/>
      </c>
    </row>
    <row r="22" spans="1:15" x14ac:dyDescent="0.25">
      <c r="A22" s="10">
        <v>16</v>
      </c>
      <c r="B22" s="2"/>
      <c r="C22" s="2"/>
      <c r="D22" s="36"/>
      <c r="E22" s="37"/>
      <c r="F22" s="11" t="str">
        <f t="shared" si="3"/>
        <v/>
      </c>
      <c r="G22" s="34"/>
      <c r="H22" s="11" t="str">
        <f t="shared" si="4"/>
        <v/>
      </c>
      <c r="I22" s="34"/>
      <c r="J22" s="11" t="str">
        <f t="shared" si="0"/>
        <v/>
      </c>
      <c r="K22" s="23"/>
      <c r="L22" s="11" t="str">
        <f t="shared" si="1"/>
        <v/>
      </c>
      <c r="M22" s="11" t="str">
        <f t="shared" si="5"/>
        <v/>
      </c>
      <c r="N22" s="34"/>
      <c r="O22" s="11" t="str">
        <f t="shared" si="2"/>
        <v/>
      </c>
    </row>
    <row r="23" spans="1:15" x14ac:dyDescent="0.25">
      <c r="A23" s="10">
        <v>17</v>
      </c>
      <c r="B23" s="2"/>
      <c r="C23" s="2"/>
      <c r="D23" s="36"/>
      <c r="E23" s="37"/>
      <c r="F23" s="11" t="str">
        <f t="shared" si="3"/>
        <v/>
      </c>
      <c r="G23" s="34"/>
      <c r="H23" s="11" t="str">
        <f t="shared" si="4"/>
        <v/>
      </c>
      <c r="I23" s="34"/>
      <c r="J23" s="11" t="str">
        <f t="shared" si="0"/>
        <v/>
      </c>
      <c r="K23" s="23"/>
      <c r="L23" s="11" t="str">
        <f t="shared" si="1"/>
        <v/>
      </c>
      <c r="M23" s="11" t="str">
        <f t="shared" si="5"/>
        <v/>
      </c>
      <c r="N23" s="34"/>
      <c r="O23" s="11" t="str">
        <f t="shared" si="2"/>
        <v/>
      </c>
    </row>
    <row r="24" spans="1:15" x14ac:dyDescent="0.25">
      <c r="A24" s="10">
        <v>18</v>
      </c>
      <c r="B24" s="2"/>
      <c r="C24" s="2"/>
      <c r="D24" s="36"/>
      <c r="E24" s="37"/>
      <c r="F24" s="11" t="str">
        <f t="shared" si="3"/>
        <v/>
      </c>
      <c r="G24" s="34"/>
      <c r="H24" s="11" t="str">
        <f t="shared" si="4"/>
        <v/>
      </c>
      <c r="I24" s="34"/>
      <c r="J24" s="11" t="str">
        <f t="shared" si="0"/>
        <v/>
      </c>
      <c r="K24" s="23"/>
      <c r="L24" s="11" t="str">
        <f t="shared" si="1"/>
        <v/>
      </c>
      <c r="M24" s="11" t="str">
        <f t="shared" si="5"/>
        <v/>
      </c>
      <c r="N24" s="34"/>
      <c r="O24" s="11" t="str">
        <f t="shared" si="2"/>
        <v/>
      </c>
    </row>
    <row r="25" spans="1:15" x14ac:dyDescent="0.25">
      <c r="A25" s="10">
        <v>19</v>
      </c>
      <c r="B25" s="2"/>
      <c r="C25" s="2"/>
      <c r="D25" s="36"/>
      <c r="E25" s="37"/>
      <c r="F25" s="11" t="str">
        <f t="shared" si="3"/>
        <v/>
      </c>
      <c r="G25" s="34"/>
      <c r="H25" s="11" t="str">
        <f t="shared" si="4"/>
        <v/>
      </c>
      <c r="I25" s="34"/>
      <c r="J25" s="11" t="str">
        <f t="shared" si="0"/>
        <v/>
      </c>
      <c r="K25" s="23"/>
      <c r="L25" s="11" t="str">
        <f t="shared" si="1"/>
        <v/>
      </c>
      <c r="M25" s="11" t="str">
        <f t="shared" si="5"/>
        <v/>
      </c>
      <c r="N25" s="34"/>
      <c r="O25" s="11" t="str">
        <f t="shared" si="2"/>
        <v/>
      </c>
    </row>
    <row r="26" spans="1:15" x14ac:dyDescent="0.25">
      <c r="A26" s="10">
        <v>20</v>
      </c>
      <c r="B26" s="2"/>
      <c r="C26" s="2"/>
      <c r="D26" s="36"/>
      <c r="E26" s="37"/>
      <c r="F26" s="11" t="str">
        <f t="shared" si="3"/>
        <v/>
      </c>
      <c r="G26" s="34"/>
      <c r="H26" s="11" t="str">
        <f t="shared" si="4"/>
        <v/>
      </c>
      <c r="I26" s="34"/>
      <c r="J26" s="11" t="str">
        <f t="shared" si="0"/>
        <v/>
      </c>
      <c r="K26" s="23"/>
      <c r="L26" s="11" t="str">
        <f t="shared" si="1"/>
        <v/>
      </c>
      <c r="M26" s="11" t="str">
        <f>IF($D26="","",IF($D26="w","80 g",IF(D26="m","80 g")))</f>
        <v/>
      </c>
      <c r="N26" s="34"/>
      <c r="O26" s="11" t="str">
        <f t="shared" si="2"/>
        <v/>
      </c>
    </row>
    <row r="27" spans="1:15" x14ac:dyDescent="0.25">
      <c r="A27" s="10">
        <v>21</v>
      </c>
      <c r="B27" s="2"/>
      <c r="C27" s="2"/>
      <c r="D27" s="36"/>
      <c r="E27" s="37"/>
      <c r="F27" s="11" t="str">
        <f t="shared" si="3"/>
        <v/>
      </c>
      <c r="G27" s="34"/>
      <c r="H27" s="11" t="str">
        <f t="shared" si="4"/>
        <v/>
      </c>
      <c r="I27" s="34"/>
      <c r="J27" s="11" t="str">
        <f t="shared" si="0"/>
        <v/>
      </c>
      <c r="K27" s="23"/>
      <c r="L27" s="11" t="str">
        <f t="shared" si="1"/>
        <v/>
      </c>
      <c r="M27" s="11" t="str">
        <f t="shared" si="5"/>
        <v/>
      </c>
      <c r="N27" s="34"/>
      <c r="O27" s="11" t="str">
        <f t="shared" si="2"/>
        <v/>
      </c>
    </row>
    <row r="28" spans="1:15" x14ac:dyDescent="0.25">
      <c r="A28" s="10">
        <v>22</v>
      </c>
      <c r="B28" s="2"/>
      <c r="C28" s="2"/>
      <c r="D28" s="36"/>
      <c r="E28" s="37"/>
      <c r="F28" s="11" t="str">
        <f t="shared" si="3"/>
        <v/>
      </c>
      <c r="G28" s="34"/>
      <c r="H28" s="11" t="str">
        <f t="shared" si="4"/>
        <v/>
      </c>
      <c r="I28" s="34"/>
      <c r="J28" s="11" t="str">
        <f t="shared" si="0"/>
        <v/>
      </c>
      <c r="K28" s="23"/>
      <c r="L28" s="11" t="str">
        <f t="shared" si="1"/>
        <v/>
      </c>
      <c r="M28" s="11" t="str">
        <f t="shared" si="5"/>
        <v/>
      </c>
      <c r="N28" s="34"/>
      <c r="O28" s="11" t="str">
        <f t="shared" si="2"/>
        <v/>
      </c>
    </row>
    <row r="29" spans="1:15" x14ac:dyDescent="0.25">
      <c r="A29" s="10">
        <v>23</v>
      </c>
      <c r="B29" s="2"/>
      <c r="C29" s="2"/>
      <c r="D29" s="36"/>
      <c r="E29" s="37"/>
      <c r="F29" s="11" t="str">
        <f t="shared" si="3"/>
        <v/>
      </c>
      <c r="G29" s="34"/>
      <c r="H29" s="11" t="str">
        <f t="shared" si="4"/>
        <v/>
      </c>
      <c r="I29" s="34"/>
      <c r="J29" s="11" t="str">
        <f t="shared" si="0"/>
        <v/>
      </c>
      <c r="K29" s="23"/>
      <c r="L29" s="11" t="str">
        <f t="shared" si="1"/>
        <v/>
      </c>
      <c r="M29" s="11" t="str">
        <f t="shared" si="5"/>
        <v/>
      </c>
      <c r="N29" s="34"/>
      <c r="O29" s="11" t="str">
        <f t="shared" si="2"/>
        <v/>
      </c>
    </row>
    <row r="30" spans="1:15" x14ac:dyDescent="0.25">
      <c r="A30" s="10">
        <v>24</v>
      </c>
      <c r="B30" s="2"/>
      <c r="C30" s="2"/>
      <c r="D30" s="36"/>
      <c r="E30" s="37"/>
      <c r="F30" s="11" t="str">
        <f t="shared" si="3"/>
        <v/>
      </c>
      <c r="G30" s="34"/>
      <c r="H30" s="11" t="str">
        <f t="shared" si="4"/>
        <v/>
      </c>
      <c r="I30" s="34"/>
      <c r="J30" s="11" t="str">
        <f t="shared" si="0"/>
        <v/>
      </c>
      <c r="K30" s="23"/>
      <c r="L30" s="11" t="str">
        <f t="shared" si="1"/>
        <v/>
      </c>
      <c r="M30" s="11" t="str">
        <f t="shared" si="5"/>
        <v/>
      </c>
      <c r="N30" s="34"/>
      <c r="O30" s="11" t="str">
        <f t="shared" si="2"/>
        <v/>
      </c>
    </row>
    <row r="31" spans="1:15" x14ac:dyDescent="0.25">
      <c r="A31" s="10">
        <v>25</v>
      </c>
      <c r="B31" s="2"/>
      <c r="C31" s="2"/>
      <c r="D31" s="36"/>
      <c r="E31" s="37"/>
      <c r="F31" s="11" t="str">
        <f t="shared" si="3"/>
        <v/>
      </c>
      <c r="G31" s="34"/>
      <c r="H31" s="11" t="str">
        <f t="shared" si="4"/>
        <v/>
      </c>
      <c r="I31" s="34"/>
      <c r="J31" s="11" t="str">
        <f t="shared" si="0"/>
        <v/>
      </c>
      <c r="K31" s="23"/>
      <c r="L31" s="11" t="str">
        <f t="shared" si="1"/>
        <v/>
      </c>
      <c r="M31" s="11" t="str">
        <f t="shared" si="5"/>
        <v/>
      </c>
      <c r="N31" s="34"/>
      <c r="O31" s="11" t="str">
        <f t="shared" si="2"/>
        <v/>
      </c>
    </row>
    <row r="32" spans="1:15" x14ac:dyDescent="0.25">
      <c r="A32" s="10">
        <v>26</v>
      </c>
      <c r="B32" s="2"/>
      <c r="C32" s="2"/>
      <c r="D32" s="36"/>
      <c r="E32" s="37"/>
      <c r="F32" s="11" t="str">
        <f t="shared" si="3"/>
        <v/>
      </c>
      <c r="G32" s="34"/>
      <c r="H32" s="11" t="str">
        <f t="shared" si="4"/>
        <v/>
      </c>
      <c r="I32" s="34"/>
      <c r="J32" s="11" t="str">
        <f t="shared" si="0"/>
        <v/>
      </c>
      <c r="K32" s="23"/>
      <c r="L32" s="11" t="str">
        <f t="shared" si="1"/>
        <v/>
      </c>
      <c r="M32" s="11" t="str">
        <f t="shared" si="5"/>
        <v/>
      </c>
      <c r="N32" s="34"/>
      <c r="O32" s="11" t="str">
        <f t="shared" si="2"/>
        <v/>
      </c>
    </row>
    <row r="33" spans="1:15" x14ac:dyDescent="0.25">
      <c r="A33" s="10">
        <v>27</v>
      </c>
      <c r="B33" s="2"/>
      <c r="C33" s="2"/>
      <c r="D33" s="36"/>
      <c r="E33" s="37"/>
      <c r="F33" s="11" t="str">
        <f t="shared" si="3"/>
        <v/>
      </c>
      <c r="G33" s="34"/>
      <c r="H33" s="11" t="str">
        <f t="shared" si="4"/>
        <v/>
      </c>
      <c r="I33" s="34"/>
      <c r="J33" s="11" t="str">
        <f t="shared" si="0"/>
        <v/>
      </c>
      <c r="K33" s="23"/>
      <c r="L33" s="11" t="str">
        <f t="shared" si="1"/>
        <v/>
      </c>
      <c r="M33" s="11" t="str">
        <f t="shared" si="5"/>
        <v/>
      </c>
      <c r="N33" s="34"/>
      <c r="O33" s="11" t="str">
        <f t="shared" si="2"/>
        <v/>
      </c>
    </row>
    <row r="34" spans="1:15" x14ac:dyDescent="0.25">
      <c r="A34" s="10">
        <v>28</v>
      </c>
      <c r="B34" s="2"/>
      <c r="C34" s="2"/>
      <c r="D34" s="36"/>
      <c r="E34" s="37"/>
      <c r="F34" s="11" t="str">
        <f t="shared" si="3"/>
        <v/>
      </c>
      <c r="G34" s="34"/>
      <c r="H34" s="11" t="str">
        <f t="shared" si="4"/>
        <v/>
      </c>
      <c r="I34" s="34"/>
      <c r="J34" s="11" t="str">
        <f t="shared" si="0"/>
        <v/>
      </c>
      <c r="K34" s="23"/>
      <c r="L34" s="11" t="str">
        <f t="shared" si="1"/>
        <v/>
      </c>
      <c r="M34" s="11" t="str">
        <f t="shared" si="5"/>
        <v/>
      </c>
      <c r="N34" s="34"/>
      <c r="O34" s="11" t="str">
        <f t="shared" si="2"/>
        <v/>
      </c>
    </row>
    <row r="35" spans="1:15" x14ac:dyDescent="0.25">
      <c r="A35" s="10">
        <v>29</v>
      </c>
      <c r="B35" s="2"/>
      <c r="C35" s="2"/>
      <c r="D35" s="36"/>
      <c r="E35" s="37"/>
      <c r="F35" s="11" t="str">
        <f t="shared" si="3"/>
        <v/>
      </c>
      <c r="G35" s="34"/>
      <c r="H35" s="11" t="str">
        <f t="shared" si="4"/>
        <v/>
      </c>
      <c r="I35" s="34"/>
      <c r="J35" s="11" t="str">
        <f t="shared" si="0"/>
        <v/>
      </c>
      <c r="K35" s="23"/>
      <c r="L35" s="11" t="str">
        <f t="shared" si="1"/>
        <v/>
      </c>
      <c r="M35" s="11" t="str">
        <f t="shared" si="5"/>
        <v/>
      </c>
      <c r="N35" s="34"/>
      <c r="O35" s="11" t="str">
        <f t="shared" si="2"/>
        <v/>
      </c>
    </row>
    <row r="36" spans="1:15" x14ac:dyDescent="0.25">
      <c r="A36" s="10">
        <v>30</v>
      </c>
      <c r="B36" s="2"/>
      <c r="C36" s="2"/>
      <c r="D36" s="36"/>
      <c r="E36" s="37"/>
      <c r="F36" s="11" t="str">
        <f t="shared" si="3"/>
        <v/>
      </c>
      <c r="G36" s="34"/>
      <c r="H36" s="11" t="str">
        <f t="shared" si="4"/>
        <v/>
      </c>
      <c r="I36" s="34"/>
      <c r="J36" s="11" t="str">
        <f t="shared" si="0"/>
        <v/>
      </c>
      <c r="K36" s="23"/>
      <c r="L36" s="11" t="str">
        <f t="shared" si="1"/>
        <v/>
      </c>
      <c r="M36" s="11" t="str">
        <f t="shared" si="5"/>
        <v/>
      </c>
      <c r="N36" s="34"/>
      <c r="O36" s="11" t="str">
        <f t="shared" si="2"/>
        <v/>
      </c>
    </row>
    <row r="37" spans="1:15" x14ac:dyDescent="0.25">
      <c r="A37" s="10">
        <v>31</v>
      </c>
      <c r="B37" s="2"/>
      <c r="C37" s="2"/>
      <c r="D37" s="36"/>
      <c r="E37" s="37"/>
      <c r="F37" s="11" t="str">
        <f t="shared" si="3"/>
        <v/>
      </c>
      <c r="G37" s="34"/>
      <c r="H37" s="11" t="str">
        <f t="shared" si="4"/>
        <v/>
      </c>
      <c r="I37" s="34"/>
      <c r="J37" s="11" t="str">
        <f t="shared" si="0"/>
        <v/>
      </c>
      <c r="K37" s="23"/>
      <c r="L37" s="11" t="str">
        <f t="shared" si="1"/>
        <v/>
      </c>
      <c r="M37" s="11" t="str">
        <f t="shared" si="5"/>
        <v/>
      </c>
      <c r="N37" s="34"/>
      <c r="O37" s="11" t="str">
        <f t="shared" si="2"/>
        <v/>
      </c>
    </row>
    <row r="38" spans="1:15" x14ac:dyDescent="0.25">
      <c r="A38" s="10">
        <v>32</v>
      </c>
      <c r="B38" s="2"/>
      <c r="C38" s="2"/>
      <c r="D38" s="36"/>
      <c r="E38" s="37"/>
      <c r="F38" s="11" t="str">
        <f t="shared" si="3"/>
        <v/>
      </c>
      <c r="G38" s="34"/>
      <c r="H38" s="11" t="str">
        <f t="shared" si="4"/>
        <v/>
      </c>
      <c r="I38" s="34"/>
      <c r="J38" s="11" t="str">
        <f t="shared" si="0"/>
        <v/>
      </c>
      <c r="K38" s="23"/>
      <c r="L38" s="11" t="str">
        <f t="shared" si="1"/>
        <v/>
      </c>
      <c r="M38" s="11" t="str">
        <f t="shared" si="5"/>
        <v/>
      </c>
      <c r="N38" s="34"/>
      <c r="O38" s="11" t="str">
        <f t="shared" si="2"/>
        <v/>
      </c>
    </row>
    <row r="39" spans="1:15" x14ac:dyDescent="0.25">
      <c r="A39" s="10">
        <v>33</v>
      </c>
      <c r="B39" s="2"/>
      <c r="C39" s="2"/>
      <c r="D39" s="36"/>
      <c r="E39" s="37"/>
      <c r="F39" s="11" t="str">
        <f t="shared" si="3"/>
        <v/>
      </c>
      <c r="G39" s="34"/>
      <c r="H39" s="11" t="str">
        <f t="shared" si="4"/>
        <v/>
      </c>
      <c r="I39" s="34"/>
      <c r="J39" s="11" t="str">
        <f t="shared" si="0"/>
        <v/>
      </c>
      <c r="K39" s="23"/>
      <c r="L39" s="11" t="str">
        <f t="shared" si="1"/>
        <v/>
      </c>
      <c r="M39" s="11" t="str">
        <f t="shared" si="5"/>
        <v/>
      </c>
      <c r="N39" s="34"/>
      <c r="O39" s="11" t="str">
        <f t="shared" si="2"/>
        <v/>
      </c>
    </row>
    <row r="40" spans="1:15" x14ac:dyDescent="0.25">
      <c r="A40" s="10">
        <v>34</v>
      </c>
      <c r="B40" s="2"/>
      <c r="C40" s="2"/>
      <c r="D40" s="36"/>
      <c r="E40" s="37"/>
      <c r="F40" s="11" t="str">
        <f>IF($E40="","",IF($D40="m",(7-(MATCH($E40,$F$55:$F$60,1))),IF($D40="w",(7-(MATCH($E40,$F$67:$F$72,1))))))</f>
        <v/>
      </c>
      <c r="G40" s="34"/>
      <c r="H40" s="11" t="str">
        <f>IF($G40="","",IF($D40="m",(7-(MATCH($G40,$G$55:$G$60,-1))),IF($D40="w",(7-(MATCH($G40,$G$67:$G$72,-1))))))</f>
        <v/>
      </c>
      <c r="I40" s="34"/>
      <c r="J40" s="11" t="str">
        <f t="shared" si="0"/>
        <v/>
      </c>
      <c r="K40" s="23"/>
      <c r="L40" s="11" t="str">
        <f t="shared" si="1"/>
        <v/>
      </c>
      <c r="M40" s="11" t="str">
        <f t="shared" si="5"/>
        <v/>
      </c>
      <c r="N40" s="34"/>
      <c r="O40" s="11" t="str">
        <f t="shared" si="2"/>
        <v/>
      </c>
    </row>
    <row r="41" spans="1:15" x14ac:dyDescent="0.25">
      <c r="E41" s="12"/>
      <c r="F41" s="12"/>
      <c r="G41" s="12"/>
      <c r="H41" s="12"/>
      <c r="I41" s="12"/>
    </row>
    <row r="45" spans="1:15" x14ac:dyDescent="0.25">
      <c r="F45" s="6" t="str">
        <f>IF(E45="","",IF(AND(#REF!=1,D45="w"),(MATCH(E45,#REF!,-1)-1),IF(AND(#REF!=1,D45="m"),(MATCH(E45,$E$55:$E$59,-1)-1),IF(AND(#REF!=2,D45="w"),(MATCH(E45,#REF!,-1)-1),IF(AND(#REF!=2,D45="m"),(MATCH(E45,E66:E71,-1)-1))))))</f>
        <v/>
      </c>
    </row>
    <row r="52" spans="4:11" x14ac:dyDescent="0.25">
      <c r="D52" s="14"/>
      <c r="E52" s="14" t="s">
        <v>36</v>
      </c>
      <c r="F52" s="13"/>
      <c r="G52" s="13"/>
      <c r="H52" s="13"/>
      <c r="I52" s="13"/>
      <c r="J52" s="13"/>
      <c r="K52" s="13"/>
    </row>
    <row r="53" spans="4:11" x14ac:dyDescent="0.25">
      <c r="D53" s="13"/>
      <c r="E53" s="13"/>
      <c r="F53" s="13"/>
      <c r="G53" s="13"/>
      <c r="H53" s="13"/>
      <c r="I53" s="13"/>
      <c r="J53" s="13"/>
      <c r="K53" s="13"/>
    </row>
    <row r="54" spans="4:11" ht="45" x14ac:dyDescent="0.25">
      <c r="D54" s="13"/>
      <c r="E54" s="26" t="s">
        <v>39</v>
      </c>
      <c r="F54" s="27" t="s">
        <v>40</v>
      </c>
      <c r="G54" s="27" t="s">
        <v>67</v>
      </c>
      <c r="H54" s="27" t="s">
        <v>42</v>
      </c>
      <c r="I54" s="27" t="s">
        <v>14</v>
      </c>
      <c r="J54" s="27" t="s">
        <v>71</v>
      </c>
      <c r="K54" s="13"/>
    </row>
    <row r="55" spans="4:11" ht="14.45" customHeight="1" x14ac:dyDescent="0.25">
      <c r="D55" s="13"/>
      <c r="E55" s="18">
        <v>6</v>
      </c>
      <c r="F55" s="28">
        <v>0</v>
      </c>
      <c r="G55" s="29">
        <v>60</v>
      </c>
      <c r="H55" s="30">
        <v>0</v>
      </c>
      <c r="I55" s="30">
        <v>0</v>
      </c>
      <c r="J55" s="30">
        <v>0</v>
      </c>
      <c r="K55" s="13"/>
    </row>
    <row r="56" spans="4:11" ht="14.45" customHeight="1" x14ac:dyDescent="0.25">
      <c r="D56" s="13"/>
      <c r="E56" s="18">
        <v>5</v>
      </c>
      <c r="F56" s="28">
        <v>8</v>
      </c>
      <c r="G56" s="29">
        <v>11.2</v>
      </c>
      <c r="H56" s="30">
        <v>2.13</v>
      </c>
      <c r="I56" s="30">
        <v>0.76000000000000012</v>
      </c>
      <c r="J56" s="30">
        <v>14</v>
      </c>
      <c r="K56" s="13"/>
    </row>
    <row r="57" spans="4:11" ht="14.45" customHeight="1" x14ac:dyDescent="0.25">
      <c r="D57" s="13"/>
      <c r="E57" s="18">
        <v>4</v>
      </c>
      <c r="F57" s="28">
        <v>12</v>
      </c>
      <c r="G57" s="29">
        <v>10.4</v>
      </c>
      <c r="H57" s="30">
        <v>2.52</v>
      </c>
      <c r="I57" s="30">
        <v>0.84999999999999987</v>
      </c>
      <c r="J57" s="30">
        <v>19.5</v>
      </c>
      <c r="K57" s="13"/>
    </row>
    <row r="58" spans="4:11" ht="14.45" customHeight="1" x14ac:dyDescent="0.25">
      <c r="D58" s="13"/>
      <c r="E58" s="18">
        <v>3</v>
      </c>
      <c r="F58" s="28">
        <v>15</v>
      </c>
      <c r="G58" s="29">
        <v>9.6999999999999993</v>
      </c>
      <c r="H58" s="30">
        <v>2.89</v>
      </c>
      <c r="I58" s="30">
        <v>0.94</v>
      </c>
      <c r="J58" s="30">
        <v>24</v>
      </c>
      <c r="K58" s="13"/>
    </row>
    <row r="59" spans="4:11" ht="14.45" customHeight="1" x14ac:dyDescent="0.25">
      <c r="D59" s="13"/>
      <c r="E59" s="18">
        <v>2</v>
      </c>
      <c r="F59" s="28">
        <v>18</v>
      </c>
      <c r="G59" s="29">
        <v>9.1</v>
      </c>
      <c r="H59" s="30">
        <v>3.24</v>
      </c>
      <c r="I59" s="30">
        <v>1.0199999999999998</v>
      </c>
      <c r="J59" s="30">
        <v>28.5</v>
      </c>
      <c r="K59" s="13"/>
    </row>
    <row r="60" spans="4:11" x14ac:dyDescent="0.25">
      <c r="D60" s="13"/>
      <c r="E60" s="18">
        <v>1</v>
      </c>
      <c r="F60" s="28">
        <v>20</v>
      </c>
      <c r="G60" s="29">
        <v>8.5</v>
      </c>
      <c r="H60" s="30">
        <v>3.56</v>
      </c>
      <c r="I60" s="30">
        <v>1.0999999999999999</v>
      </c>
      <c r="J60" s="30">
        <v>33</v>
      </c>
      <c r="K60" s="13"/>
    </row>
    <row r="61" spans="4:11" x14ac:dyDescent="0.25">
      <c r="D61" s="13"/>
      <c r="E61" s="13"/>
      <c r="F61" s="13"/>
      <c r="G61" s="13"/>
      <c r="H61" s="13"/>
      <c r="I61" s="13"/>
      <c r="J61" s="13"/>
      <c r="K61" s="13"/>
    </row>
    <row r="62" spans="4:11" x14ac:dyDescent="0.25">
      <c r="D62" s="13"/>
      <c r="E62" s="13"/>
      <c r="F62" s="13"/>
      <c r="G62" s="13"/>
      <c r="H62" s="13"/>
      <c r="I62" s="13"/>
      <c r="J62" s="13"/>
      <c r="K62" s="13"/>
    </row>
    <row r="64" spans="4:11" x14ac:dyDescent="0.25">
      <c r="D64" s="16"/>
      <c r="E64" s="16" t="s">
        <v>37</v>
      </c>
      <c r="F64" s="15"/>
      <c r="G64" s="15"/>
      <c r="H64" s="15"/>
      <c r="I64" s="15"/>
      <c r="J64" s="15"/>
      <c r="K64" s="15"/>
    </row>
    <row r="65" spans="4:11" x14ac:dyDescent="0.25">
      <c r="D65" s="15"/>
      <c r="E65" s="15"/>
      <c r="F65" s="15"/>
      <c r="G65" s="15"/>
      <c r="H65" s="15"/>
      <c r="I65" s="15"/>
      <c r="J65" s="15"/>
      <c r="K65" s="15"/>
    </row>
    <row r="66" spans="4:11" ht="45" x14ac:dyDescent="0.25">
      <c r="D66" s="15"/>
      <c r="E66" s="26" t="s">
        <v>39</v>
      </c>
      <c r="F66" s="27" t="s">
        <v>40</v>
      </c>
      <c r="G66" s="27" t="s">
        <v>67</v>
      </c>
      <c r="H66" s="27" t="s">
        <v>42</v>
      </c>
      <c r="I66" s="27" t="s">
        <v>48</v>
      </c>
      <c r="J66" s="27" t="s">
        <v>71</v>
      </c>
      <c r="K66" s="15"/>
    </row>
    <row r="67" spans="4:11" x14ac:dyDescent="0.25">
      <c r="D67" s="15"/>
      <c r="E67" s="18">
        <v>6</v>
      </c>
      <c r="F67" s="28">
        <v>0</v>
      </c>
      <c r="G67" s="29">
        <v>60</v>
      </c>
      <c r="H67" s="30">
        <v>0</v>
      </c>
      <c r="I67" s="30">
        <v>0</v>
      </c>
      <c r="J67" s="30">
        <v>0</v>
      </c>
      <c r="K67" s="15"/>
    </row>
    <row r="68" spans="4:11" x14ac:dyDescent="0.25">
      <c r="D68" s="15"/>
      <c r="E68" s="18">
        <v>5</v>
      </c>
      <c r="F68" s="28">
        <v>8</v>
      </c>
      <c r="G68" s="29">
        <v>11.5</v>
      </c>
      <c r="H68" s="30">
        <v>1.9</v>
      </c>
      <c r="I68" s="30">
        <v>0.68</v>
      </c>
      <c r="J68" s="30">
        <v>10</v>
      </c>
      <c r="K68" s="15"/>
    </row>
    <row r="69" spans="4:11" x14ac:dyDescent="0.25">
      <c r="D69" s="15"/>
      <c r="E69" s="18">
        <v>4</v>
      </c>
      <c r="F69" s="28">
        <v>12</v>
      </c>
      <c r="G69" s="29">
        <v>10.6</v>
      </c>
      <c r="H69" s="30">
        <v>2.31</v>
      </c>
      <c r="I69" s="30">
        <v>0.8</v>
      </c>
      <c r="J69" s="30">
        <v>12</v>
      </c>
      <c r="K69" s="15"/>
    </row>
    <row r="70" spans="4:11" x14ac:dyDescent="0.25">
      <c r="D70" s="15"/>
      <c r="E70" s="18">
        <v>3</v>
      </c>
      <c r="F70" s="28">
        <v>15</v>
      </c>
      <c r="G70" s="29">
        <v>9.9</v>
      </c>
      <c r="H70" s="30">
        <v>2.7</v>
      </c>
      <c r="I70" s="30">
        <v>0.89</v>
      </c>
      <c r="J70" s="30">
        <v>15</v>
      </c>
      <c r="K70" s="15"/>
    </row>
    <row r="71" spans="4:11" x14ac:dyDescent="0.25">
      <c r="D71" s="15"/>
      <c r="E71" s="18">
        <v>2</v>
      </c>
      <c r="F71" s="28">
        <v>18</v>
      </c>
      <c r="G71" s="29">
        <v>9.3000000000000007</v>
      </c>
      <c r="H71" s="30">
        <v>3.06</v>
      </c>
      <c r="I71" s="30">
        <v>0.97</v>
      </c>
      <c r="J71" s="30">
        <v>17.5</v>
      </c>
      <c r="K71" s="15"/>
    </row>
    <row r="72" spans="4:11" x14ac:dyDescent="0.25">
      <c r="D72" s="15"/>
      <c r="E72" s="18">
        <v>1</v>
      </c>
      <c r="F72" s="28">
        <v>20</v>
      </c>
      <c r="G72" s="29">
        <v>8.6999999999999993</v>
      </c>
      <c r="H72" s="30">
        <v>3.4</v>
      </c>
      <c r="I72" s="30">
        <v>1.03</v>
      </c>
      <c r="J72" s="30">
        <v>20</v>
      </c>
      <c r="K72" s="15"/>
    </row>
    <row r="73" spans="4:11" x14ac:dyDescent="0.25">
      <c r="D73" s="15"/>
      <c r="E73" s="15"/>
      <c r="F73" s="15"/>
      <c r="G73" s="15"/>
      <c r="H73" s="15"/>
      <c r="I73" s="15"/>
      <c r="J73" s="15"/>
      <c r="K73" s="15"/>
    </row>
    <row r="74" spans="4:11" x14ac:dyDescent="0.25">
      <c r="D74" s="15"/>
      <c r="E74" s="15"/>
      <c r="F74" s="15"/>
      <c r="G74" s="15"/>
      <c r="H74" s="15"/>
      <c r="I74" s="15"/>
      <c r="J74" s="15"/>
      <c r="K74" s="15"/>
    </row>
  </sheetData>
  <sheetProtection sheet="1" selectLockedCells="1"/>
  <sortState ref="E67:J72">
    <sortCondition descending="1" ref="E67"/>
  </sortState>
  <mergeCells count="10">
    <mergeCell ref="G5:H5"/>
    <mergeCell ref="I5:J5"/>
    <mergeCell ref="K5:L5"/>
    <mergeCell ref="M5:O5"/>
    <mergeCell ref="A1:C3"/>
    <mergeCell ref="A5:A6"/>
    <mergeCell ref="B5:B6"/>
    <mergeCell ref="C5:C6"/>
    <mergeCell ref="D5:D6"/>
    <mergeCell ref="E5:F5"/>
  </mergeCells>
  <dataValidations count="1">
    <dataValidation type="list" allowBlank="1" showInputMessage="1" showErrorMessage="1" sqref="D7:D40" xr:uid="{EEE8FA45-9BD6-4B57-9452-8825A2DBE135}">
      <formula1>"m, w"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F5C80-9500-4440-BC71-2F46D3E2731F}">
  <sheetPr>
    <tabColor rgb="FFFFFF00"/>
  </sheetPr>
  <dimension ref="A1:W74"/>
  <sheetViews>
    <sheetView zoomScaleNormal="100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B7" sqref="B7"/>
    </sheetView>
  </sheetViews>
  <sheetFormatPr baseColWidth="10" defaultColWidth="11.5703125" defaultRowHeight="15" x14ac:dyDescent="0.25"/>
  <cols>
    <col min="1" max="1" width="4.28515625" style="6" customWidth="1"/>
    <col min="2" max="3" width="27.7109375" style="6" customWidth="1"/>
    <col min="4" max="5" width="12.28515625" style="6" customWidth="1"/>
    <col min="6" max="21" width="11.5703125" style="6"/>
    <col min="22" max="22" width="12.28515625" style="6" customWidth="1"/>
    <col min="23" max="16384" width="11.5703125" style="6"/>
  </cols>
  <sheetData>
    <row r="1" spans="1:23" ht="17.45" customHeight="1" x14ac:dyDescent="0.25">
      <c r="A1" s="45" t="s">
        <v>70</v>
      </c>
      <c r="B1" s="46"/>
      <c r="C1" s="4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7.45" customHeight="1" x14ac:dyDescent="0.25">
      <c r="A2" s="46"/>
      <c r="B2" s="46"/>
      <c r="C2" s="4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7.45" customHeight="1" x14ac:dyDescent="0.25">
      <c r="A3" s="46"/>
      <c r="B3" s="46"/>
      <c r="C3" s="4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3" x14ac:dyDescent="0.25">
      <c r="A4" s="5"/>
      <c r="B4" s="7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3" ht="14.45" customHeight="1" x14ac:dyDescent="0.25">
      <c r="A5" s="47" t="s">
        <v>2</v>
      </c>
      <c r="B5" s="48" t="s">
        <v>3</v>
      </c>
      <c r="C5" s="47" t="s">
        <v>4</v>
      </c>
      <c r="D5" s="47" t="s">
        <v>5</v>
      </c>
      <c r="E5" s="49" t="s">
        <v>53</v>
      </c>
      <c r="F5" s="40"/>
      <c r="G5" s="39" t="s">
        <v>68</v>
      </c>
      <c r="H5" s="40"/>
      <c r="I5" s="41" t="s">
        <v>21</v>
      </c>
      <c r="J5" s="41"/>
      <c r="K5" s="41" t="s">
        <v>22</v>
      </c>
      <c r="L5" s="41"/>
      <c r="M5" s="42" t="s">
        <v>65</v>
      </c>
      <c r="N5" s="43"/>
      <c r="O5" s="44"/>
    </row>
    <row r="6" spans="1:23" s="8" customFormat="1" ht="25.5" x14ac:dyDescent="0.25">
      <c r="A6" s="47"/>
      <c r="B6" s="48"/>
      <c r="C6" s="47"/>
      <c r="D6" s="47"/>
      <c r="E6" s="4" t="s">
        <v>77</v>
      </c>
      <c r="F6" s="4" t="s">
        <v>54</v>
      </c>
      <c r="G6" s="4" t="s">
        <v>73</v>
      </c>
      <c r="H6" s="4" t="s">
        <v>54</v>
      </c>
      <c r="I6" s="4" t="s">
        <v>75</v>
      </c>
      <c r="J6" s="4" t="s">
        <v>54</v>
      </c>
      <c r="K6" s="4" t="s">
        <v>76</v>
      </c>
      <c r="L6" s="4" t="s">
        <v>54</v>
      </c>
      <c r="M6" s="4" t="s">
        <v>56</v>
      </c>
      <c r="N6" s="4" t="s">
        <v>75</v>
      </c>
      <c r="O6" s="4" t="s">
        <v>54</v>
      </c>
    </row>
    <row r="7" spans="1:23" x14ac:dyDescent="0.25">
      <c r="A7" s="10">
        <v>1</v>
      </c>
      <c r="B7" s="1" t="s">
        <v>80</v>
      </c>
      <c r="C7" s="2" t="s">
        <v>79</v>
      </c>
      <c r="D7" s="36" t="s">
        <v>82</v>
      </c>
      <c r="E7" s="37">
        <v>10</v>
      </c>
      <c r="F7" s="11">
        <f>IF($E7="","",IF($D7="m",(7-(MATCH($E7,$F$55:$F$60,1))),IF($D7="w",(7-(MATCH($E7,$F$67:$F$72,1))))))</f>
        <v>5</v>
      </c>
      <c r="G7" s="23">
        <v>9.4</v>
      </c>
      <c r="H7" s="11">
        <f>IF($G7="","",IF($D7="m",(7-(MATCH($G7,$G$55:$G$60,-1))),IF($D7="w",(7-(MATCH($G7,$G$67:$G$72,-1))))))</f>
        <v>4</v>
      </c>
      <c r="I7" s="34">
        <v>3.5</v>
      </c>
      <c r="J7" s="11">
        <f t="shared" ref="J7:J40" si="0">IF($I7="","",IF($D7="m",(7-(MATCH($I7,$H$55:$H$60,1))),IF($D7="w",(7-(MATCH($I7,$H$67:$H$72,1))))))</f>
        <v>2</v>
      </c>
      <c r="K7" s="23">
        <v>1.0900000000000001</v>
      </c>
      <c r="L7" s="11">
        <f t="shared" ref="L7:L40" si="1">IF($K7="","",IF($D7="m",(7-(MATCH($K7,$I$55:$I$60,1))),IF($D7="w",(7-(MATCH($K7,$I$67:$I$72,1))))))</f>
        <v>2</v>
      </c>
      <c r="M7" s="11" t="str">
        <f>IF($D7="","",IF($D7="w","80 g",IF(D7="m","200 g")))</f>
        <v>200 g</v>
      </c>
      <c r="N7" s="34">
        <v>33</v>
      </c>
      <c r="O7" s="11">
        <f t="shared" ref="O7:O40" si="2">IF($N7="","",IF($D7="m",(7-(MATCH($N7,$J$55:$J$60,1))),IF(($D7="w"),(7-(MATCH($N7,$J$67:$J$72,1))))))</f>
        <v>1</v>
      </c>
    </row>
    <row r="8" spans="1:23" x14ac:dyDescent="0.25">
      <c r="A8" s="10">
        <v>2</v>
      </c>
      <c r="B8" s="1" t="s">
        <v>80</v>
      </c>
      <c r="C8" s="2" t="s">
        <v>81</v>
      </c>
      <c r="D8" s="36" t="s">
        <v>83</v>
      </c>
      <c r="E8" s="37">
        <v>24</v>
      </c>
      <c r="F8" s="11">
        <f t="shared" ref="F8:F39" si="3">IF($E8="","",IF($D8="m",(7-(MATCH($E8,$F$55:$F$60,1))),IF($D8="w",(7-(MATCH($E8,$F$67:$F$72,1))))))</f>
        <v>1</v>
      </c>
      <c r="G8" s="23">
        <v>9.6</v>
      </c>
      <c r="H8" s="11">
        <f t="shared" ref="H8:H39" si="4">IF($G8="","",IF($D8="m",(7-(MATCH($G8,$G$55:$G$60,-1))),IF($D8="w",(7-(MATCH($G8,$G$67:$G$72,-1))))))</f>
        <v>3</v>
      </c>
      <c r="I8" s="34">
        <v>3.5</v>
      </c>
      <c r="J8" s="11">
        <f t="shared" si="0"/>
        <v>1</v>
      </c>
      <c r="K8" s="23">
        <v>1.07</v>
      </c>
      <c r="L8" s="11">
        <f t="shared" si="1"/>
        <v>1</v>
      </c>
      <c r="M8" s="11" t="str">
        <f t="shared" ref="M8:M40" si="5">IF($D8="","",IF($D8="w","80 g",IF(D8="m","200 g")))</f>
        <v>80 g</v>
      </c>
      <c r="N8" s="34">
        <v>22</v>
      </c>
      <c r="O8" s="11">
        <f t="shared" si="2"/>
        <v>2</v>
      </c>
    </row>
    <row r="9" spans="1:23" x14ac:dyDescent="0.25">
      <c r="A9" s="10">
        <v>3</v>
      </c>
      <c r="B9" s="2"/>
      <c r="C9" s="2"/>
      <c r="D9" s="36"/>
      <c r="E9" s="37"/>
      <c r="F9" s="11" t="str">
        <f t="shared" si="3"/>
        <v/>
      </c>
      <c r="G9" s="23"/>
      <c r="H9" s="11" t="str">
        <f t="shared" si="4"/>
        <v/>
      </c>
      <c r="I9" s="34"/>
      <c r="J9" s="11" t="str">
        <f t="shared" si="0"/>
        <v/>
      </c>
      <c r="K9" s="23"/>
      <c r="L9" s="11" t="str">
        <f t="shared" si="1"/>
        <v/>
      </c>
      <c r="M9" s="11" t="str">
        <f t="shared" si="5"/>
        <v/>
      </c>
      <c r="N9" s="34"/>
      <c r="O9" s="11" t="str">
        <f t="shared" si="2"/>
        <v/>
      </c>
    </row>
    <row r="10" spans="1:23" x14ac:dyDescent="0.25">
      <c r="A10" s="10">
        <v>4</v>
      </c>
      <c r="B10" s="2"/>
      <c r="C10" s="2"/>
      <c r="D10" s="36"/>
      <c r="E10" s="37"/>
      <c r="F10" s="11" t="str">
        <f t="shared" si="3"/>
        <v/>
      </c>
      <c r="G10" s="23"/>
      <c r="H10" s="11" t="str">
        <f t="shared" si="4"/>
        <v/>
      </c>
      <c r="I10" s="34"/>
      <c r="J10" s="11" t="str">
        <f t="shared" si="0"/>
        <v/>
      </c>
      <c r="K10" s="23"/>
      <c r="L10" s="11" t="str">
        <f t="shared" si="1"/>
        <v/>
      </c>
      <c r="M10" s="11" t="str">
        <f t="shared" si="5"/>
        <v/>
      </c>
      <c r="N10" s="34"/>
      <c r="O10" s="11" t="str">
        <f t="shared" si="2"/>
        <v/>
      </c>
    </row>
    <row r="11" spans="1:23" x14ac:dyDescent="0.25">
      <c r="A11" s="10">
        <v>5</v>
      </c>
      <c r="B11" s="2"/>
      <c r="C11" s="2"/>
      <c r="D11" s="36"/>
      <c r="E11" s="37"/>
      <c r="F11" s="11" t="str">
        <f t="shared" si="3"/>
        <v/>
      </c>
      <c r="G11" s="23"/>
      <c r="H11" s="11" t="str">
        <f t="shared" si="4"/>
        <v/>
      </c>
      <c r="I11" s="34"/>
      <c r="J11" s="11" t="str">
        <f t="shared" si="0"/>
        <v/>
      </c>
      <c r="K11" s="23"/>
      <c r="L11" s="11" t="str">
        <f t="shared" si="1"/>
        <v/>
      </c>
      <c r="M11" s="11" t="str">
        <f t="shared" si="5"/>
        <v/>
      </c>
      <c r="N11" s="34"/>
      <c r="O11" s="11" t="str">
        <f t="shared" si="2"/>
        <v/>
      </c>
    </row>
    <row r="12" spans="1:23" x14ac:dyDescent="0.25">
      <c r="A12" s="10">
        <v>6</v>
      </c>
      <c r="B12" s="2"/>
      <c r="C12" s="2"/>
      <c r="D12" s="36"/>
      <c r="E12" s="37"/>
      <c r="F12" s="11" t="str">
        <f t="shared" si="3"/>
        <v/>
      </c>
      <c r="G12" s="23"/>
      <c r="H12" s="11" t="str">
        <f t="shared" si="4"/>
        <v/>
      </c>
      <c r="I12" s="34"/>
      <c r="J12" s="11" t="str">
        <f t="shared" si="0"/>
        <v/>
      </c>
      <c r="K12" s="23"/>
      <c r="L12" s="11" t="str">
        <f t="shared" si="1"/>
        <v/>
      </c>
      <c r="M12" s="11" t="str">
        <f t="shared" si="5"/>
        <v/>
      </c>
      <c r="N12" s="34"/>
      <c r="O12" s="11" t="str">
        <f t="shared" si="2"/>
        <v/>
      </c>
    </row>
    <row r="13" spans="1:23" x14ac:dyDescent="0.25">
      <c r="A13" s="10">
        <v>7</v>
      </c>
      <c r="B13" s="2"/>
      <c r="C13" s="2"/>
      <c r="D13" s="36"/>
      <c r="E13" s="37"/>
      <c r="F13" s="11" t="str">
        <f t="shared" si="3"/>
        <v/>
      </c>
      <c r="G13" s="23"/>
      <c r="H13" s="11" t="str">
        <f t="shared" si="4"/>
        <v/>
      </c>
      <c r="I13" s="34"/>
      <c r="J13" s="11" t="str">
        <f t="shared" si="0"/>
        <v/>
      </c>
      <c r="K13" s="23"/>
      <c r="L13" s="11" t="str">
        <f t="shared" si="1"/>
        <v/>
      </c>
      <c r="M13" s="11" t="str">
        <f t="shared" si="5"/>
        <v/>
      </c>
      <c r="N13" s="34"/>
      <c r="O13" s="11" t="str">
        <f t="shared" si="2"/>
        <v/>
      </c>
    </row>
    <row r="14" spans="1:23" x14ac:dyDescent="0.25">
      <c r="A14" s="10">
        <v>8</v>
      </c>
      <c r="B14" s="2"/>
      <c r="C14" s="2"/>
      <c r="D14" s="36"/>
      <c r="E14" s="37"/>
      <c r="F14" s="11" t="str">
        <f t="shared" si="3"/>
        <v/>
      </c>
      <c r="G14" s="23"/>
      <c r="H14" s="11" t="str">
        <f t="shared" si="4"/>
        <v/>
      </c>
      <c r="I14" s="34"/>
      <c r="J14" s="11" t="str">
        <f t="shared" si="0"/>
        <v/>
      </c>
      <c r="K14" s="23"/>
      <c r="L14" s="11" t="str">
        <f t="shared" si="1"/>
        <v/>
      </c>
      <c r="M14" s="11" t="str">
        <f t="shared" si="5"/>
        <v/>
      </c>
      <c r="N14" s="34"/>
      <c r="O14" s="11" t="str">
        <f t="shared" si="2"/>
        <v/>
      </c>
    </row>
    <row r="15" spans="1:23" x14ac:dyDescent="0.25">
      <c r="A15" s="10">
        <v>9</v>
      </c>
      <c r="B15" s="2"/>
      <c r="C15" s="2"/>
      <c r="D15" s="36"/>
      <c r="E15" s="37"/>
      <c r="F15" s="11" t="str">
        <f t="shared" si="3"/>
        <v/>
      </c>
      <c r="G15" s="23"/>
      <c r="H15" s="11" t="str">
        <f t="shared" si="4"/>
        <v/>
      </c>
      <c r="I15" s="34"/>
      <c r="J15" s="11" t="str">
        <f t="shared" si="0"/>
        <v/>
      </c>
      <c r="K15" s="23"/>
      <c r="L15" s="11" t="str">
        <f t="shared" si="1"/>
        <v/>
      </c>
      <c r="M15" s="11" t="str">
        <f t="shared" si="5"/>
        <v/>
      </c>
      <c r="N15" s="34"/>
      <c r="O15" s="11" t="str">
        <f t="shared" si="2"/>
        <v/>
      </c>
    </row>
    <row r="16" spans="1:23" x14ac:dyDescent="0.25">
      <c r="A16" s="10">
        <v>10</v>
      </c>
      <c r="B16" s="2"/>
      <c r="C16" s="2"/>
      <c r="D16" s="36"/>
      <c r="E16" s="37"/>
      <c r="F16" s="11" t="str">
        <f t="shared" si="3"/>
        <v/>
      </c>
      <c r="G16" s="23"/>
      <c r="H16" s="11" t="str">
        <f t="shared" si="4"/>
        <v/>
      </c>
      <c r="I16" s="34"/>
      <c r="J16" s="11" t="str">
        <f t="shared" si="0"/>
        <v/>
      </c>
      <c r="K16" s="23"/>
      <c r="L16" s="11" t="str">
        <f t="shared" si="1"/>
        <v/>
      </c>
      <c r="M16" s="11" t="str">
        <f t="shared" si="5"/>
        <v/>
      </c>
      <c r="N16" s="34"/>
      <c r="O16" s="11" t="str">
        <f t="shared" si="2"/>
        <v/>
      </c>
    </row>
    <row r="17" spans="1:15" x14ac:dyDescent="0.25">
      <c r="A17" s="10">
        <v>11</v>
      </c>
      <c r="B17" s="2"/>
      <c r="C17" s="2"/>
      <c r="D17" s="36"/>
      <c r="E17" s="37"/>
      <c r="F17" s="11" t="str">
        <f t="shared" si="3"/>
        <v/>
      </c>
      <c r="G17" s="23"/>
      <c r="H17" s="11" t="str">
        <f t="shared" si="4"/>
        <v/>
      </c>
      <c r="I17" s="34"/>
      <c r="J17" s="11" t="str">
        <f t="shared" si="0"/>
        <v/>
      </c>
      <c r="K17" s="23"/>
      <c r="L17" s="11" t="str">
        <f t="shared" si="1"/>
        <v/>
      </c>
      <c r="M17" s="11" t="str">
        <f t="shared" si="5"/>
        <v/>
      </c>
      <c r="N17" s="34"/>
      <c r="O17" s="11" t="str">
        <f t="shared" si="2"/>
        <v/>
      </c>
    </row>
    <row r="18" spans="1:15" x14ac:dyDescent="0.25">
      <c r="A18" s="10">
        <v>12</v>
      </c>
      <c r="B18" s="2"/>
      <c r="C18" s="2"/>
      <c r="D18" s="36"/>
      <c r="E18" s="37"/>
      <c r="F18" s="11" t="str">
        <f t="shared" si="3"/>
        <v/>
      </c>
      <c r="G18" s="23"/>
      <c r="H18" s="11" t="str">
        <f t="shared" si="4"/>
        <v/>
      </c>
      <c r="I18" s="34"/>
      <c r="J18" s="11" t="str">
        <f t="shared" si="0"/>
        <v/>
      </c>
      <c r="K18" s="23"/>
      <c r="L18" s="11" t="str">
        <f t="shared" si="1"/>
        <v/>
      </c>
      <c r="M18" s="11" t="str">
        <f t="shared" si="5"/>
        <v/>
      </c>
      <c r="N18" s="34"/>
      <c r="O18" s="11" t="str">
        <f t="shared" si="2"/>
        <v/>
      </c>
    </row>
    <row r="19" spans="1:15" x14ac:dyDescent="0.25">
      <c r="A19" s="10">
        <v>13</v>
      </c>
      <c r="B19" s="2"/>
      <c r="C19" s="2"/>
      <c r="D19" s="36"/>
      <c r="E19" s="37"/>
      <c r="F19" s="11" t="str">
        <f t="shared" si="3"/>
        <v/>
      </c>
      <c r="G19" s="23"/>
      <c r="H19" s="11" t="str">
        <f t="shared" si="4"/>
        <v/>
      </c>
      <c r="I19" s="34"/>
      <c r="J19" s="11" t="str">
        <f t="shared" si="0"/>
        <v/>
      </c>
      <c r="K19" s="23"/>
      <c r="L19" s="11" t="str">
        <f t="shared" si="1"/>
        <v/>
      </c>
      <c r="M19" s="11" t="str">
        <f t="shared" si="5"/>
        <v/>
      </c>
      <c r="N19" s="34"/>
      <c r="O19" s="11" t="str">
        <f t="shared" si="2"/>
        <v/>
      </c>
    </row>
    <row r="20" spans="1:15" x14ac:dyDescent="0.25">
      <c r="A20" s="10">
        <v>14</v>
      </c>
      <c r="B20" s="2"/>
      <c r="C20" s="2"/>
      <c r="D20" s="36"/>
      <c r="E20" s="37"/>
      <c r="F20" s="11" t="str">
        <f t="shared" si="3"/>
        <v/>
      </c>
      <c r="G20" s="23"/>
      <c r="H20" s="11" t="str">
        <f t="shared" si="4"/>
        <v/>
      </c>
      <c r="I20" s="34"/>
      <c r="J20" s="11" t="str">
        <f t="shared" si="0"/>
        <v/>
      </c>
      <c r="K20" s="23"/>
      <c r="L20" s="11" t="str">
        <f t="shared" si="1"/>
        <v/>
      </c>
      <c r="M20" s="11" t="str">
        <f t="shared" si="5"/>
        <v/>
      </c>
      <c r="N20" s="34"/>
      <c r="O20" s="11" t="str">
        <f t="shared" si="2"/>
        <v/>
      </c>
    </row>
    <row r="21" spans="1:15" x14ac:dyDescent="0.25">
      <c r="A21" s="10">
        <v>15</v>
      </c>
      <c r="B21" s="2"/>
      <c r="C21" s="2"/>
      <c r="D21" s="36"/>
      <c r="E21" s="37"/>
      <c r="F21" s="11" t="str">
        <f t="shared" si="3"/>
        <v/>
      </c>
      <c r="G21" s="23"/>
      <c r="H21" s="11" t="str">
        <f t="shared" si="4"/>
        <v/>
      </c>
      <c r="I21" s="34"/>
      <c r="J21" s="11" t="str">
        <f t="shared" si="0"/>
        <v/>
      </c>
      <c r="K21" s="23"/>
      <c r="L21" s="11" t="str">
        <f t="shared" si="1"/>
        <v/>
      </c>
      <c r="M21" s="11" t="str">
        <f t="shared" si="5"/>
        <v/>
      </c>
      <c r="N21" s="34"/>
      <c r="O21" s="11" t="str">
        <f t="shared" si="2"/>
        <v/>
      </c>
    </row>
    <row r="22" spans="1:15" x14ac:dyDescent="0.25">
      <c r="A22" s="10">
        <v>16</v>
      </c>
      <c r="B22" s="2"/>
      <c r="C22" s="2"/>
      <c r="D22" s="36"/>
      <c r="E22" s="37"/>
      <c r="F22" s="11" t="str">
        <f t="shared" si="3"/>
        <v/>
      </c>
      <c r="G22" s="23"/>
      <c r="H22" s="11" t="str">
        <f t="shared" si="4"/>
        <v/>
      </c>
      <c r="I22" s="34"/>
      <c r="J22" s="11" t="str">
        <f t="shared" si="0"/>
        <v/>
      </c>
      <c r="K22" s="23"/>
      <c r="L22" s="11" t="str">
        <f t="shared" si="1"/>
        <v/>
      </c>
      <c r="M22" s="11" t="str">
        <f t="shared" si="5"/>
        <v/>
      </c>
      <c r="N22" s="34"/>
      <c r="O22" s="11" t="str">
        <f t="shared" si="2"/>
        <v/>
      </c>
    </row>
    <row r="23" spans="1:15" x14ac:dyDescent="0.25">
      <c r="A23" s="10">
        <v>17</v>
      </c>
      <c r="B23" s="2"/>
      <c r="C23" s="2"/>
      <c r="D23" s="36"/>
      <c r="E23" s="37"/>
      <c r="F23" s="11" t="str">
        <f t="shared" si="3"/>
        <v/>
      </c>
      <c r="G23" s="23"/>
      <c r="H23" s="11" t="str">
        <f t="shared" si="4"/>
        <v/>
      </c>
      <c r="I23" s="34"/>
      <c r="J23" s="11" t="str">
        <f t="shared" si="0"/>
        <v/>
      </c>
      <c r="K23" s="23"/>
      <c r="L23" s="11" t="str">
        <f t="shared" si="1"/>
        <v/>
      </c>
      <c r="M23" s="11" t="str">
        <f t="shared" si="5"/>
        <v/>
      </c>
      <c r="N23" s="34"/>
      <c r="O23" s="11" t="str">
        <f t="shared" si="2"/>
        <v/>
      </c>
    </row>
    <row r="24" spans="1:15" x14ac:dyDescent="0.25">
      <c r="A24" s="10">
        <v>18</v>
      </c>
      <c r="B24" s="2"/>
      <c r="C24" s="2"/>
      <c r="D24" s="36"/>
      <c r="E24" s="37"/>
      <c r="F24" s="11" t="str">
        <f t="shared" si="3"/>
        <v/>
      </c>
      <c r="G24" s="23"/>
      <c r="H24" s="11" t="str">
        <f t="shared" si="4"/>
        <v/>
      </c>
      <c r="I24" s="34"/>
      <c r="J24" s="11" t="str">
        <f t="shared" si="0"/>
        <v/>
      </c>
      <c r="K24" s="23"/>
      <c r="L24" s="11" t="str">
        <f t="shared" si="1"/>
        <v/>
      </c>
      <c r="M24" s="11" t="str">
        <f t="shared" si="5"/>
        <v/>
      </c>
      <c r="N24" s="34"/>
      <c r="O24" s="11" t="str">
        <f t="shared" si="2"/>
        <v/>
      </c>
    </row>
    <row r="25" spans="1:15" x14ac:dyDescent="0.25">
      <c r="A25" s="10">
        <v>19</v>
      </c>
      <c r="B25" s="2"/>
      <c r="C25" s="2"/>
      <c r="D25" s="36"/>
      <c r="E25" s="37"/>
      <c r="F25" s="11" t="str">
        <f t="shared" si="3"/>
        <v/>
      </c>
      <c r="G25" s="23"/>
      <c r="H25" s="11" t="str">
        <f t="shared" si="4"/>
        <v/>
      </c>
      <c r="I25" s="34"/>
      <c r="J25" s="11" t="str">
        <f t="shared" si="0"/>
        <v/>
      </c>
      <c r="K25" s="23"/>
      <c r="L25" s="11" t="str">
        <f t="shared" si="1"/>
        <v/>
      </c>
      <c r="M25" s="11" t="str">
        <f t="shared" si="5"/>
        <v/>
      </c>
      <c r="N25" s="34"/>
      <c r="O25" s="11" t="str">
        <f t="shared" si="2"/>
        <v/>
      </c>
    </row>
    <row r="26" spans="1:15" x14ac:dyDescent="0.25">
      <c r="A26" s="10">
        <v>20</v>
      </c>
      <c r="B26" s="2"/>
      <c r="C26" s="2"/>
      <c r="D26" s="36"/>
      <c r="E26" s="37"/>
      <c r="F26" s="11" t="str">
        <f t="shared" si="3"/>
        <v/>
      </c>
      <c r="G26" s="23"/>
      <c r="H26" s="11" t="str">
        <f t="shared" si="4"/>
        <v/>
      </c>
      <c r="I26" s="34"/>
      <c r="J26" s="11" t="str">
        <f t="shared" si="0"/>
        <v/>
      </c>
      <c r="K26" s="23"/>
      <c r="L26" s="11" t="str">
        <f t="shared" si="1"/>
        <v/>
      </c>
      <c r="M26" s="11" t="str">
        <f t="shared" si="5"/>
        <v/>
      </c>
      <c r="N26" s="34"/>
      <c r="O26" s="11" t="str">
        <f t="shared" si="2"/>
        <v/>
      </c>
    </row>
    <row r="27" spans="1:15" x14ac:dyDescent="0.25">
      <c r="A27" s="10">
        <v>21</v>
      </c>
      <c r="B27" s="2"/>
      <c r="C27" s="2"/>
      <c r="D27" s="36"/>
      <c r="E27" s="37"/>
      <c r="F27" s="11" t="str">
        <f t="shared" si="3"/>
        <v/>
      </c>
      <c r="G27" s="23"/>
      <c r="H27" s="11" t="str">
        <f t="shared" si="4"/>
        <v/>
      </c>
      <c r="I27" s="34"/>
      <c r="J27" s="11" t="str">
        <f t="shared" si="0"/>
        <v/>
      </c>
      <c r="K27" s="23"/>
      <c r="L27" s="11" t="str">
        <f t="shared" si="1"/>
        <v/>
      </c>
      <c r="M27" s="11" t="str">
        <f t="shared" si="5"/>
        <v/>
      </c>
      <c r="N27" s="34"/>
      <c r="O27" s="11" t="str">
        <f t="shared" si="2"/>
        <v/>
      </c>
    </row>
    <row r="28" spans="1:15" x14ac:dyDescent="0.25">
      <c r="A28" s="10">
        <v>22</v>
      </c>
      <c r="B28" s="2"/>
      <c r="C28" s="2"/>
      <c r="D28" s="36"/>
      <c r="E28" s="37"/>
      <c r="F28" s="11" t="str">
        <f t="shared" si="3"/>
        <v/>
      </c>
      <c r="G28" s="23"/>
      <c r="H28" s="11" t="str">
        <f t="shared" si="4"/>
        <v/>
      </c>
      <c r="I28" s="34"/>
      <c r="J28" s="11" t="str">
        <f t="shared" si="0"/>
        <v/>
      </c>
      <c r="K28" s="23"/>
      <c r="L28" s="11" t="str">
        <f t="shared" si="1"/>
        <v/>
      </c>
      <c r="M28" s="11" t="str">
        <f t="shared" si="5"/>
        <v/>
      </c>
      <c r="N28" s="34"/>
      <c r="O28" s="11" t="str">
        <f t="shared" si="2"/>
        <v/>
      </c>
    </row>
    <row r="29" spans="1:15" x14ac:dyDescent="0.25">
      <c r="A29" s="10">
        <v>23</v>
      </c>
      <c r="B29" s="2"/>
      <c r="C29" s="2"/>
      <c r="D29" s="36"/>
      <c r="E29" s="37"/>
      <c r="F29" s="11" t="str">
        <f t="shared" si="3"/>
        <v/>
      </c>
      <c r="G29" s="23"/>
      <c r="H29" s="11" t="str">
        <f t="shared" si="4"/>
        <v/>
      </c>
      <c r="I29" s="34"/>
      <c r="J29" s="11" t="str">
        <f t="shared" si="0"/>
        <v/>
      </c>
      <c r="K29" s="23"/>
      <c r="L29" s="11" t="str">
        <f t="shared" si="1"/>
        <v/>
      </c>
      <c r="M29" s="11" t="str">
        <f t="shared" si="5"/>
        <v/>
      </c>
      <c r="N29" s="34"/>
      <c r="O29" s="11" t="str">
        <f t="shared" si="2"/>
        <v/>
      </c>
    </row>
    <row r="30" spans="1:15" x14ac:dyDescent="0.25">
      <c r="A30" s="10">
        <v>24</v>
      </c>
      <c r="B30" s="2"/>
      <c r="C30" s="2"/>
      <c r="D30" s="36"/>
      <c r="E30" s="37"/>
      <c r="F30" s="11" t="str">
        <f t="shared" si="3"/>
        <v/>
      </c>
      <c r="G30" s="23"/>
      <c r="H30" s="11" t="str">
        <f t="shared" si="4"/>
        <v/>
      </c>
      <c r="I30" s="34"/>
      <c r="J30" s="11" t="str">
        <f t="shared" si="0"/>
        <v/>
      </c>
      <c r="K30" s="23"/>
      <c r="L30" s="11" t="str">
        <f t="shared" si="1"/>
        <v/>
      </c>
      <c r="M30" s="11" t="str">
        <f t="shared" si="5"/>
        <v/>
      </c>
      <c r="N30" s="34"/>
      <c r="O30" s="11" t="str">
        <f t="shared" si="2"/>
        <v/>
      </c>
    </row>
    <row r="31" spans="1:15" x14ac:dyDescent="0.25">
      <c r="A31" s="10">
        <v>25</v>
      </c>
      <c r="B31" s="2"/>
      <c r="C31" s="2"/>
      <c r="D31" s="36"/>
      <c r="E31" s="37"/>
      <c r="F31" s="11" t="str">
        <f t="shared" si="3"/>
        <v/>
      </c>
      <c r="G31" s="23"/>
      <c r="H31" s="11" t="str">
        <f t="shared" si="4"/>
        <v/>
      </c>
      <c r="I31" s="34"/>
      <c r="J31" s="11" t="str">
        <f t="shared" si="0"/>
        <v/>
      </c>
      <c r="K31" s="23"/>
      <c r="L31" s="11" t="str">
        <f t="shared" si="1"/>
        <v/>
      </c>
      <c r="M31" s="11" t="str">
        <f t="shared" si="5"/>
        <v/>
      </c>
      <c r="N31" s="34"/>
      <c r="O31" s="11" t="str">
        <f t="shared" si="2"/>
        <v/>
      </c>
    </row>
    <row r="32" spans="1:15" x14ac:dyDescent="0.25">
      <c r="A32" s="10">
        <v>26</v>
      </c>
      <c r="B32" s="2"/>
      <c r="C32" s="2"/>
      <c r="D32" s="36"/>
      <c r="E32" s="37"/>
      <c r="F32" s="11" t="str">
        <f t="shared" si="3"/>
        <v/>
      </c>
      <c r="G32" s="23"/>
      <c r="H32" s="11" t="str">
        <f t="shared" si="4"/>
        <v/>
      </c>
      <c r="I32" s="34"/>
      <c r="J32" s="11" t="str">
        <f t="shared" si="0"/>
        <v/>
      </c>
      <c r="K32" s="23"/>
      <c r="L32" s="11" t="str">
        <f t="shared" si="1"/>
        <v/>
      </c>
      <c r="M32" s="11" t="str">
        <f t="shared" si="5"/>
        <v/>
      </c>
      <c r="N32" s="34"/>
      <c r="O32" s="11" t="str">
        <f t="shared" si="2"/>
        <v/>
      </c>
    </row>
    <row r="33" spans="1:15" x14ac:dyDescent="0.25">
      <c r="A33" s="10">
        <v>27</v>
      </c>
      <c r="B33" s="2"/>
      <c r="C33" s="2"/>
      <c r="D33" s="36"/>
      <c r="E33" s="37"/>
      <c r="F33" s="11" t="str">
        <f t="shared" si="3"/>
        <v/>
      </c>
      <c r="G33" s="23"/>
      <c r="H33" s="11" t="str">
        <f t="shared" si="4"/>
        <v/>
      </c>
      <c r="I33" s="34"/>
      <c r="J33" s="11" t="str">
        <f t="shared" si="0"/>
        <v/>
      </c>
      <c r="K33" s="23"/>
      <c r="L33" s="11" t="str">
        <f t="shared" si="1"/>
        <v/>
      </c>
      <c r="M33" s="11" t="str">
        <f t="shared" si="5"/>
        <v/>
      </c>
      <c r="N33" s="34"/>
      <c r="O33" s="11" t="str">
        <f t="shared" si="2"/>
        <v/>
      </c>
    </row>
    <row r="34" spans="1:15" x14ac:dyDescent="0.25">
      <c r="A34" s="10">
        <v>28</v>
      </c>
      <c r="B34" s="2"/>
      <c r="C34" s="2"/>
      <c r="D34" s="36"/>
      <c r="E34" s="37"/>
      <c r="F34" s="11" t="str">
        <f t="shared" si="3"/>
        <v/>
      </c>
      <c r="G34" s="23"/>
      <c r="H34" s="11" t="str">
        <f t="shared" si="4"/>
        <v/>
      </c>
      <c r="I34" s="34"/>
      <c r="J34" s="11" t="str">
        <f t="shared" si="0"/>
        <v/>
      </c>
      <c r="K34" s="23"/>
      <c r="L34" s="11" t="str">
        <f t="shared" si="1"/>
        <v/>
      </c>
      <c r="M34" s="11" t="str">
        <f t="shared" si="5"/>
        <v/>
      </c>
      <c r="N34" s="34"/>
      <c r="O34" s="11" t="str">
        <f t="shared" si="2"/>
        <v/>
      </c>
    </row>
    <row r="35" spans="1:15" x14ac:dyDescent="0.25">
      <c r="A35" s="10">
        <v>29</v>
      </c>
      <c r="B35" s="2"/>
      <c r="C35" s="2"/>
      <c r="D35" s="36"/>
      <c r="E35" s="37"/>
      <c r="F35" s="11" t="str">
        <f t="shared" si="3"/>
        <v/>
      </c>
      <c r="G35" s="23"/>
      <c r="H35" s="11" t="str">
        <f t="shared" si="4"/>
        <v/>
      </c>
      <c r="I35" s="34"/>
      <c r="J35" s="11" t="str">
        <f t="shared" si="0"/>
        <v/>
      </c>
      <c r="K35" s="23"/>
      <c r="L35" s="11" t="str">
        <f t="shared" si="1"/>
        <v/>
      </c>
      <c r="M35" s="11" t="str">
        <f t="shared" si="5"/>
        <v/>
      </c>
      <c r="N35" s="34"/>
      <c r="O35" s="11" t="str">
        <f t="shared" si="2"/>
        <v/>
      </c>
    </row>
    <row r="36" spans="1:15" x14ac:dyDescent="0.25">
      <c r="A36" s="10">
        <v>30</v>
      </c>
      <c r="B36" s="2"/>
      <c r="C36" s="2"/>
      <c r="D36" s="36"/>
      <c r="E36" s="37"/>
      <c r="F36" s="11" t="str">
        <f t="shared" si="3"/>
        <v/>
      </c>
      <c r="G36" s="23"/>
      <c r="H36" s="11" t="str">
        <f t="shared" si="4"/>
        <v/>
      </c>
      <c r="I36" s="34"/>
      <c r="J36" s="11" t="str">
        <f t="shared" si="0"/>
        <v/>
      </c>
      <c r="K36" s="23"/>
      <c r="L36" s="11" t="str">
        <f t="shared" si="1"/>
        <v/>
      </c>
      <c r="M36" s="11" t="str">
        <f t="shared" si="5"/>
        <v/>
      </c>
      <c r="N36" s="34"/>
      <c r="O36" s="11" t="str">
        <f t="shared" si="2"/>
        <v/>
      </c>
    </row>
    <row r="37" spans="1:15" x14ac:dyDescent="0.25">
      <c r="A37" s="10">
        <v>31</v>
      </c>
      <c r="B37" s="2"/>
      <c r="C37" s="2"/>
      <c r="D37" s="36"/>
      <c r="E37" s="37"/>
      <c r="F37" s="11" t="str">
        <f t="shared" si="3"/>
        <v/>
      </c>
      <c r="G37" s="23"/>
      <c r="H37" s="11" t="str">
        <f t="shared" si="4"/>
        <v/>
      </c>
      <c r="I37" s="34"/>
      <c r="J37" s="11" t="str">
        <f t="shared" si="0"/>
        <v/>
      </c>
      <c r="K37" s="23"/>
      <c r="L37" s="11" t="str">
        <f t="shared" si="1"/>
        <v/>
      </c>
      <c r="M37" s="11" t="str">
        <f t="shared" si="5"/>
        <v/>
      </c>
      <c r="N37" s="34"/>
      <c r="O37" s="11" t="str">
        <f t="shared" si="2"/>
        <v/>
      </c>
    </row>
    <row r="38" spans="1:15" x14ac:dyDescent="0.25">
      <c r="A38" s="10">
        <v>32</v>
      </c>
      <c r="B38" s="2"/>
      <c r="C38" s="2"/>
      <c r="D38" s="36"/>
      <c r="E38" s="37"/>
      <c r="F38" s="11" t="str">
        <f t="shared" si="3"/>
        <v/>
      </c>
      <c r="G38" s="23"/>
      <c r="H38" s="11" t="str">
        <f t="shared" si="4"/>
        <v/>
      </c>
      <c r="I38" s="34"/>
      <c r="J38" s="11" t="str">
        <f t="shared" si="0"/>
        <v/>
      </c>
      <c r="K38" s="23"/>
      <c r="L38" s="11" t="str">
        <f t="shared" si="1"/>
        <v/>
      </c>
      <c r="M38" s="11" t="str">
        <f t="shared" si="5"/>
        <v/>
      </c>
      <c r="N38" s="34"/>
      <c r="O38" s="11" t="str">
        <f t="shared" si="2"/>
        <v/>
      </c>
    </row>
    <row r="39" spans="1:15" x14ac:dyDescent="0.25">
      <c r="A39" s="10">
        <v>33</v>
      </c>
      <c r="B39" s="2"/>
      <c r="C39" s="2"/>
      <c r="D39" s="36"/>
      <c r="E39" s="37"/>
      <c r="F39" s="11" t="str">
        <f t="shared" si="3"/>
        <v/>
      </c>
      <c r="G39" s="23"/>
      <c r="H39" s="11" t="str">
        <f t="shared" si="4"/>
        <v/>
      </c>
      <c r="I39" s="34"/>
      <c r="J39" s="11" t="str">
        <f t="shared" si="0"/>
        <v/>
      </c>
      <c r="K39" s="23"/>
      <c r="L39" s="11" t="str">
        <f t="shared" si="1"/>
        <v/>
      </c>
      <c r="M39" s="11" t="str">
        <f t="shared" si="5"/>
        <v/>
      </c>
      <c r="N39" s="34"/>
      <c r="O39" s="11" t="str">
        <f t="shared" si="2"/>
        <v/>
      </c>
    </row>
    <row r="40" spans="1:15" x14ac:dyDescent="0.25">
      <c r="A40" s="10">
        <v>34</v>
      </c>
      <c r="B40" s="2"/>
      <c r="C40" s="2"/>
      <c r="D40" s="36"/>
      <c r="E40" s="37"/>
      <c r="F40" s="11" t="str">
        <f>IF($E40="","",IF($D40="m",(7-(MATCH($E40,$F$55:$F$60,1))),IF($D40="w",(7-(MATCH($E40,$F$67:$F$72,1))))))</f>
        <v/>
      </c>
      <c r="G40" s="23"/>
      <c r="H40" s="11" t="str">
        <f>IF($G40="","",IF($D40="m",(7-(MATCH($G40,$G$55:$G$60,-1))),IF($D40="w",(7-(MATCH($G40,$G$67:$G$72,-1))))))</f>
        <v/>
      </c>
      <c r="I40" s="34"/>
      <c r="J40" s="11" t="str">
        <f t="shared" si="0"/>
        <v/>
      </c>
      <c r="K40" s="23"/>
      <c r="L40" s="11" t="str">
        <f t="shared" si="1"/>
        <v/>
      </c>
      <c r="M40" s="11" t="str">
        <f t="shared" si="5"/>
        <v/>
      </c>
      <c r="N40" s="34"/>
      <c r="O40" s="11" t="str">
        <f t="shared" si="2"/>
        <v/>
      </c>
    </row>
    <row r="41" spans="1:15" x14ac:dyDescent="0.25">
      <c r="E41" s="12"/>
      <c r="F41" s="12"/>
      <c r="G41" s="12"/>
      <c r="H41" s="12"/>
      <c r="I41" s="12"/>
    </row>
    <row r="45" spans="1:15" x14ac:dyDescent="0.25">
      <c r="F45" s="6" t="str">
        <f>IF(E45="","",IF(AND(#REF!=1,D45="w"),(MATCH(E45,#REF!,-1)-1),IF(AND(#REF!=1,D45="m"),(MATCH(E45,$E$55:$E$59,-1)-1),IF(AND(#REF!=2,D45="w"),(MATCH(E45,#REF!,-1)-1),IF(AND(#REF!=2,D45="m"),(MATCH(E45,E66:E71,-1)-1))))))</f>
        <v/>
      </c>
    </row>
    <row r="52" spans="4:11" x14ac:dyDescent="0.25">
      <c r="D52" s="14"/>
      <c r="E52" s="14" t="s">
        <v>36</v>
      </c>
      <c r="F52" s="13"/>
      <c r="G52" s="13"/>
      <c r="H52" s="13"/>
      <c r="I52" s="13"/>
      <c r="J52" s="13"/>
      <c r="K52" s="13"/>
    </row>
    <row r="53" spans="4:11" x14ac:dyDescent="0.25">
      <c r="D53" s="13"/>
      <c r="E53" s="13"/>
      <c r="F53" s="13"/>
      <c r="G53" s="13"/>
      <c r="H53" s="13"/>
      <c r="I53" s="13"/>
      <c r="J53" s="13"/>
      <c r="K53" s="13"/>
    </row>
    <row r="54" spans="4:11" ht="45" x14ac:dyDescent="0.25">
      <c r="D54" s="13"/>
      <c r="E54" s="26" t="s">
        <v>39</v>
      </c>
      <c r="F54" s="27" t="s">
        <v>40</v>
      </c>
      <c r="G54" s="27" t="s">
        <v>67</v>
      </c>
      <c r="H54" s="27" t="s">
        <v>42</v>
      </c>
      <c r="I54" s="27" t="s">
        <v>14</v>
      </c>
      <c r="J54" s="27" t="s">
        <v>62</v>
      </c>
      <c r="K54" s="13"/>
    </row>
    <row r="55" spans="4:11" ht="14.45" customHeight="1" x14ac:dyDescent="0.25">
      <c r="D55" s="13"/>
      <c r="E55" s="18">
        <v>6</v>
      </c>
      <c r="F55" s="28">
        <v>0</v>
      </c>
      <c r="G55" s="29">
        <v>60</v>
      </c>
      <c r="H55" s="30">
        <v>0</v>
      </c>
      <c r="I55" s="30">
        <v>0</v>
      </c>
      <c r="J55" s="30">
        <v>0</v>
      </c>
      <c r="K55" s="13"/>
    </row>
    <row r="56" spans="4:11" ht="14.45" customHeight="1" x14ac:dyDescent="0.25">
      <c r="D56" s="13"/>
      <c r="E56" s="18">
        <v>5</v>
      </c>
      <c r="F56" s="28">
        <v>10</v>
      </c>
      <c r="G56" s="29">
        <v>10.8</v>
      </c>
      <c r="H56" s="30">
        <v>2.29</v>
      </c>
      <c r="I56" s="30">
        <v>0.81</v>
      </c>
      <c r="J56" s="30">
        <v>12</v>
      </c>
      <c r="K56" s="13"/>
    </row>
    <row r="57" spans="4:11" ht="14.45" customHeight="1" x14ac:dyDescent="0.25">
      <c r="D57" s="13"/>
      <c r="E57" s="18">
        <v>4</v>
      </c>
      <c r="F57" s="28">
        <v>14</v>
      </c>
      <c r="G57" s="29">
        <v>10</v>
      </c>
      <c r="H57" s="30">
        <v>2.71</v>
      </c>
      <c r="I57" s="30">
        <v>0.91</v>
      </c>
      <c r="J57" s="30">
        <v>20.5</v>
      </c>
      <c r="K57" s="13"/>
    </row>
    <row r="58" spans="4:11" ht="14.45" customHeight="1" x14ac:dyDescent="0.25">
      <c r="D58" s="13"/>
      <c r="E58" s="18">
        <v>3</v>
      </c>
      <c r="F58" s="28">
        <v>18</v>
      </c>
      <c r="G58" s="29">
        <v>9.3000000000000007</v>
      </c>
      <c r="H58" s="30">
        <v>3.1</v>
      </c>
      <c r="I58" s="30">
        <v>1</v>
      </c>
      <c r="J58" s="30">
        <v>26</v>
      </c>
      <c r="K58" s="13"/>
    </row>
    <row r="59" spans="4:11" ht="14.45" customHeight="1" x14ac:dyDescent="0.25">
      <c r="D59" s="13"/>
      <c r="E59" s="18">
        <v>2</v>
      </c>
      <c r="F59" s="28">
        <v>21</v>
      </c>
      <c r="G59" s="29">
        <v>8.8000000000000007</v>
      </c>
      <c r="H59" s="30">
        <v>3.47</v>
      </c>
      <c r="I59" s="30">
        <v>1.0900000000000001</v>
      </c>
      <c r="J59" s="30">
        <v>29.5</v>
      </c>
      <c r="K59" s="13"/>
    </row>
    <row r="60" spans="4:11" x14ac:dyDescent="0.25">
      <c r="D60" s="13"/>
      <c r="E60" s="18">
        <v>1</v>
      </c>
      <c r="F60" s="28">
        <v>24</v>
      </c>
      <c r="G60" s="29">
        <v>8.1999999999999993</v>
      </c>
      <c r="H60" s="30">
        <v>3.8</v>
      </c>
      <c r="I60" s="30">
        <v>1.17</v>
      </c>
      <c r="J60" s="30">
        <v>33</v>
      </c>
      <c r="K60" s="13"/>
    </row>
    <row r="61" spans="4:11" x14ac:dyDescent="0.25">
      <c r="D61" s="13"/>
      <c r="E61" s="13"/>
      <c r="F61" s="13"/>
      <c r="G61" s="13"/>
      <c r="H61" s="13"/>
      <c r="I61" s="13"/>
      <c r="J61" s="13"/>
      <c r="K61" s="13"/>
    </row>
    <row r="62" spans="4:11" x14ac:dyDescent="0.25">
      <c r="D62" s="13"/>
      <c r="E62" s="13"/>
      <c r="F62" s="13"/>
      <c r="G62" s="13"/>
      <c r="H62" s="13"/>
      <c r="I62" s="13"/>
      <c r="J62" s="13"/>
      <c r="K62" s="13"/>
    </row>
    <row r="64" spans="4:11" x14ac:dyDescent="0.25">
      <c r="D64" s="16"/>
      <c r="E64" s="16" t="s">
        <v>37</v>
      </c>
      <c r="F64" s="15"/>
      <c r="G64" s="15"/>
      <c r="H64" s="15"/>
      <c r="I64" s="15"/>
      <c r="J64" s="15"/>
      <c r="K64" s="15"/>
    </row>
    <row r="65" spans="4:11" x14ac:dyDescent="0.25">
      <c r="D65" s="15"/>
      <c r="E65" s="15"/>
      <c r="F65" s="15"/>
      <c r="G65" s="15"/>
      <c r="H65" s="15"/>
      <c r="I65" s="15"/>
      <c r="J65" s="15"/>
      <c r="K65" s="15"/>
    </row>
    <row r="66" spans="4:11" ht="45" x14ac:dyDescent="0.25">
      <c r="D66" s="15"/>
      <c r="E66" s="26" t="s">
        <v>39</v>
      </c>
      <c r="F66" s="27" t="s">
        <v>40</v>
      </c>
      <c r="G66" s="27" t="s">
        <v>67</v>
      </c>
      <c r="H66" s="27" t="s">
        <v>42</v>
      </c>
      <c r="I66" s="27" t="s">
        <v>48</v>
      </c>
      <c r="J66" s="27" t="s">
        <v>71</v>
      </c>
      <c r="K66" s="15"/>
    </row>
    <row r="67" spans="4:11" x14ac:dyDescent="0.25">
      <c r="D67" s="15"/>
      <c r="E67" s="18">
        <v>6</v>
      </c>
      <c r="F67" s="28">
        <v>0</v>
      </c>
      <c r="G67" s="29">
        <v>60</v>
      </c>
      <c r="H67" s="30">
        <v>0</v>
      </c>
      <c r="I67" s="30">
        <v>0</v>
      </c>
      <c r="J67" s="30">
        <v>0</v>
      </c>
      <c r="K67" s="15"/>
    </row>
    <row r="68" spans="4:11" x14ac:dyDescent="0.25">
      <c r="D68" s="15"/>
      <c r="E68" s="18">
        <v>5</v>
      </c>
      <c r="F68" s="28">
        <v>10</v>
      </c>
      <c r="G68" s="29">
        <v>11.1</v>
      </c>
      <c r="H68" s="30">
        <v>1.99</v>
      </c>
      <c r="I68" s="30">
        <v>0.72</v>
      </c>
      <c r="J68" s="30">
        <v>12</v>
      </c>
      <c r="K68" s="15"/>
    </row>
    <row r="69" spans="4:11" x14ac:dyDescent="0.25">
      <c r="D69" s="15"/>
      <c r="E69" s="18">
        <v>4</v>
      </c>
      <c r="F69" s="28">
        <v>14</v>
      </c>
      <c r="G69" s="29">
        <v>10.199999999999999</v>
      </c>
      <c r="H69" s="30">
        <v>2.41</v>
      </c>
      <c r="I69" s="30">
        <v>0.83</v>
      </c>
      <c r="J69" s="30">
        <v>15.5</v>
      </c>
      <c r="K69" s="15"/>
    </row>
    <row r="70" spans="4:11" x14ac:dyDescent="0.25">
      <c r="D70" s="15"/>
      <c r="E70" s="18">
        <v>3</v>
      </c>
      <c r="F70" s="28">
        <v>18</v>
      </c>
      <c r="G70" s="29">
        <v>9.6</v>
      </c>
      <c r="H70" s="30">
        <v>2.81</v>
      </c>
      <c r="I70" s="30">
        <v>0.92</v>
      </c>
      <c r="J70" s="30">
        <v>19</v>
      </c>
      <c r="K70" s="15"/>
    </row>
    <row r="71" spans="4:11" x14ac:dyDescent="0.25">
      <c r="D71" s="15"/>
      <c r="E71" s="18">
        <v>2</v>
      </c>
      <c r="F71" s="28">
        <v>21</v>
      </c>
      <c r="G71" s="29">
        <v>9</v>
      </c>
      <c r="H71" s="30">
        <v>3.17</v>
      </c>
      <c r="I71" s="30">
        <v>1</v>
      </c>
      <c r="J71" s="30">
        <v>22</v>
      </c>
      <c r="K71" s="15"/>
    </row>
    <row r="72" spans="4:11" x14ac:dyDescent="0.25">
      <c r="D72" s="15"/>
      <c r="E72" s="18">
        <v>1</v>
      </c>
      <c r="F72" s="28">
        <v>24</v>
      </c>
      <c r="G72" s="29">
        <v>8.5</v>
      </c>
      <c r="H72" s="30">
        <v>3.5</v>
      </c>
      <c r="I72" s="30">
        <v>1.07</v>
      </c>
      <c r="J72" s="30">
        <v>25</v>
      </c>
      <c r="K72" s="15"/>
    </row>
    <row r="73" spans="4:11" x14ac:dyDescent="0.25">
      <c r="D73" s="15"/>
      <c r="E73" s="15"/>
      <c r="F73" s="15"/>
      <c r="G73" s="15"/>
      <c r="H73" s="15"/>
      <c r="I73" s="15"/>
      <c r="J73" s="15"/>
      <c r="K73" s="15"/>
    </row>
    <row r="74" spans="4:11" x14ac:dyDescent="0.25">
      <c r="D74" s="15"/>
      <c r="E74" s="15"/>
      <c r="F74" s="15"/>
      <c r="G74" s="15"/>
      <c r="H74" s="15"/>
      <c r="I74" s="15"/>
      <c r="J74" s="15"/>
      <c r="K74" s="15"/>
    </row>
  </sheetData>
  <sheetProtection sheet="1" selectLockedCells="1"/>
  <mergeCells count="10">
    <mergeCell ref="G5:H5"/>
    <mergeCell ref="I5:J5"/>
    <mergeCell ref="K5:L5"/>
    <mergeCell ref="M5:O5"/>
    <mergeCell ref="A1:C3"/>
    <mergeCell ref="A5:A6"/>
    <mergeCell ref="B5:B6"/>
    <mergeCell ref="C5:C6"/>
    <mergeCell ref="D5:D6"/>
    <mergeCell ref="E5:F5"/>
  </mergeCells>
  <dataValidations count="1">
    <dataValidation type="list" allowBlank="1" showInputMessage="1" showErrorMessage="1" sqref="D7:D40" xr:uid="{E8051DCE-F474-4DCA-BCD4-6ED059E543FD}">
      <formula1>"m, w"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EFC79-97A5-4D80-B423-CDD5FD16D44D}">
  <sheetPr>
    <tabColor rgb="FF92D050"/>
  </sheetPr>
  <dimension ref="A1:W74"/>
  <sheetViews>
    <sheetView zoomScaleNormal="100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B7" sqref="B7"/>
    </sheetView>
  </sheetViews>
  <sheetFormatPr baseColWidth="10" defaultColWidth="11.5703125" defaultRowHeight="15" x14ac:dyDescent="0.25"/>
  <cols>
    <col min="1" max="1" width="4.28515625" style="6" customWidth="1"/>
    <col min="2" max="3" width="27.7109375" style="6" customWidth="1"/>
    <col min="4" max="5" width="12.28515625" style="6" customWidth="1"/>
    <col min="6" max="21" width="11.5703125" style="6"/>
    <col min="22" max="22" width="12.28515625" style="6" customWidth="1"/>
    <col min="23" max="16384" width="11.5703125" style="6"/>
  </cols>
  <sheetData>
    <row r="1" spans="1:23" ht="17.45" customHeight="1" x14ac:dyDescent="0.25">
      <c r="A1" s="45" t="s">
        <v>69</v>
      </c>
      <c r="B1" s="46"/>
      <c r="C1" s="4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7.45" customHeight="1" x14ac:dyDescent="0.25">
      <c r="A2" s="46"/>
      <c r="B2" s="46"/>
      <c r="C2" s="4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7.45" customHeight="1" x14ac:dyDescent="0.25">
      <c r="A3" s="46"/>
      <c r="B3" s="46"/>
      <c r="C3" s="4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3" x14ac:dyDescent="0.25">
      <c r="A4" s="5"/>
      <c r="B4" s="7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3" ht="14.45" customHeight="1" x14ac:dyDescent="0.25">
      <c r="A5" s="47" t="s">
        <v>2</v>
      </c>
      <c r="B5" s="48" t="s">
        <v>3</v>
      </c>
      <c r="C5" s="47" t="s">
        <v>4</v>
      </c>
      <c r="D5" s="47" t="s">
        <v>5</v>
      </c>
      <c r="E5" s="49" t="s">
        <v>53</v>
      </c>
      <c r="F5" s="40"/>
      <c r="G5" s="39" t="s">
        <v>68</v>
      </c>
      <c r="H5" s="40"/>
      <c r="I5" s="41" t="s">
        <v>60</v>
      </c>
      <c r="J5" s="41"/>
      <c r="K5" s="41" t="s">
        <v>21</v>
      </c>
      <c r="L5" s="41"/>
      <c r="M5" s="41" t="s">
        <v>22</v>
      </c>
      <c r="N5" s="41"/>
      <c r="O5" s="42" t="s">
        <v>65</v>
      </c>
      <c r="P5" s="43"/>
      <c r="Q5" s="44"/>
      <c r="R5" s="50" t="s">
        <v>55</v>
      </c>
      <c r="S5" s="51"/>
    </row>
    <row r="6" spans="1:23" s="8" customFormat="1" ht="25.5" x14ac:dyDescent="0.25">
      <c r="A6" s="47"/>
      <c r="B6" s="48"/>
      <c r="C6" s="47"/>
      <c r="D6" s="47"/>
      <c r="E6" s="4" t="s">
        <v>77</v>
      </c>
      <c r="F6" s="4" t="s">
        <v>54</v>
      </c>
      <c r="G6" s="4" t="s">
        <v>73</v>
      </c>
      <c r="H6" s="4" t="s">
        <v>54</v>
      </c>
      <c r="I6" s="4" t="s">
        <v>73</v>
      </c>
      <c r="J6" s="4" t="s">
        <v>54</v>
      </c>
      <c r="K6" s="4" t="s">
        <v>75</v>
      </c>
      <c r="L6" s="4" t="s">
        <v>54</v>
      </c>
      <c r="M6" s="4" t="s">
        <v>76</v>
      </c>
      <c r="N6" s="4" t="s">
        <v>54</v>
      </c>
      <c r="O6" s="4" t="s">
        <v>56</v>
      </c>
      <c r="P6" s="4" t="s">
        <v>75</v>
      </c>
      <c r="Q6" s="4" t="s">
        <v>54</v>
      </c>
      <c r="R6" s="4" t="s">
        <v>78</v>
      </c>
      <c r="S6" s="4" t="s">
        <v>54</v>
      </c>
    </row>
    <row r="7" spans="1:23" x14ac:dyDescent="0.25">
      <c r="A7" s="10">
        <v>1</v>
      </c>
      <c r="B7" s="1" t="s">
        <v>80</v>
      </c>
      <c r="C7" s="2" t="s">
        <v>79</v>
      </c>
      <c r="D7" s="36" t="s">
        <v>82</v>
      </c>
      <c r="E7" s="37">
        <v>21</v>
      </c>
      <c r="F7" s="11">
        <f>IF($E7="","",IF($D7="m",(7-(MATCH($E7,$F$55:$F$60,1))),IF($D7="w",(7-(MATCH($E7,$F$67:$F$72,1))))))</f>
        <v>3</v>
      </c>
      <c r="G7" s="23">
        <v>8.9</v>
      </c>
      <c r="H7" s="11">
        <f>IF($G7="","",IF($D7="m",(7-(MATCH($G7,$G$55:$G$60,-1))),IF($D7="w",(7-(MATCH($G7,$G$67:$G$72,-1))))))</f>
        <v>3</v>
      </c>
      <c r="I7" s="23">
        <v>11.4</v>
      </c>
      <c r="J7" s="11">
        <f t="shared" ref="J7:J40" si="0">IF($I7="","",IF($D7="m",(7-(MATCH($I7,$H$55:$H$60,-1))),IF($D7="w",(7-(MATCH($I7,$H$67:$H$72,-1))))))</f>
        <v>1</v>
      </c>
      <c r="K7" s="34">
        <v>4.04</v>
      </c>
      <c r="L7" s="11">
        <f t="shared" ref="L7:L40" si="1">IF($K7="","",IF($D7="m",(7-(MATCH($K7,$I$55:$I$60,1))),IF($D7="w",(7-(MATCH($K7,$I$67:$I$72,1))))))</f>
        <v>1</v>
      </c>
      <c r="M7" s="23">
        <v>0.96</v>
      </c>
      <c r="N7" s="11">
        <f t="shared" ref="N7:N40" si="2">IF($M7="","",IF($D7="m",(7-(MATCH($M7,$J$55:$J$60,1))),IF($D7="w",(7-(MATCH($M7,$J$67:$J$72,1))))))</f>
        <v>4</v>
      </c>
      <c r="O7" s="11" t="str">
        <f>IF($D7="","",IF($D7="w","200 g",IF(D7="m","200 g")))</f>
        <v>200 g</v>
      </c>
      <c r="P7" s="34">
        <v>37</v>
      </c>
      <c r="Q7" s="11">
        <f t="shared" ref="Q7:Q40" si="3">IF($P7="","",IF($D7="m",(7-(MATCH($P7,$K$55:$K$60,1))),IF(($D7="w"),(7-(MATCH($P7,$K$67:$K$72,1))))))</f>
        <v>1</v>
      </c>
      <c r="R7" s="23">
        <v>2150</v>
      </c>
      <c r="S7" s="11">
        <f t="shared" ref="S7:S40" si="4">IF($R7="","",IF($D7="m",(7-(MATCH($R7,$L$55:$L$60,1))),IF($D7="w",(7-(MATCH($R7,$L$67:$L$72,1))))))</f>
        <v>3</v>
      </c>
    </row>
    <row r="8" spans="1:23" x14ac:dyDescent="0.25">
      <c r="A8" s="10">
        <v>2</v>
      </c>
      <c r="B8" s="1" t="s">
        <v>80</v>
      </c>
      <c r="C8" s="2" t="s">
        <v>81</v>
      </c>
      <c r="D8" s="36" t="s">
        <v>83</v>
      </c>
      <c r="E8" s="37">
        <v>24</v>
      </c>
      <c r="F8" s="11">
        <f t="shared" ref="F8:F39" si="5">IF($E8="","",IF($D8="m",(7-(MATCH($E8,$F$55:$F$60,1))),IF($D8="w",(7-(MATCH($E8,$F$67:$F$72,1))))))</f>
        <v>2</v>
      </c>
      <c r="G8" s="23">
        <v>8.6</v>
      </c>
      <c r="H8" s="11">
        <f t="shared" ref="H8:H39" si="6">IF($G8="","",IF($D8="m",(7-(MATCH($G8,$G$55:$G$60,-1))),IF($D8="w",(7-(MATCH($G8,$G$67:$G$72,-1))))))</f>
        <v>2</v>
      </c>
      <c r="I8" s="23">
        <v>12.7</v>
      </c>
      <c r="J8" s="11">
        <f t="shared" si="0"/>
        <v>2</v>
      </c>
      <c r="K8" s="34">
        <v>3.61</v>
      </c>
      <c r="L8" s="11">
        <f t="shared" si="1"/>
        <v>1</v>
      </c>
      <c r="M8" s="23">
        <v>0.88</v>
      </c>
      <c r="N8" s="11">
        <f t="shared" si="2"/>
        <v>4</v>
      </c>
      <c r="O8" s="11" t="str">
        <f t="shared" ref="O8:O40" si="7">IF($D8="","",IF($D8="w","200 g",IF(D8="m","200 g")))</f>
        <v>200 g</v>
      </c>
      <c r="P8" s="34">
        <v>21.5</v>
      </c>
      <c r="Q8" s="11">
        <f t="shared" si="3"/>
        <v>2</v>
      </c>
      <c r="R8" s="23">
        <v>1600</v>
      </c>
      <c r="S8" s="11">
        <f t="shared" si="4"/>
        <v>4</v>
      </c>
    </row>
    <row r="9" spans="1:23" x14ac:dyDescent="0.25">
      <c r="A9" s="10">
        <v>3</v>
      </c>
      <c r="B9" s="2"/>
      <c r="C9" s="2"/>
      <c r="D9" s="36"/>
      <c r="E9" s="37"/>
      <c r="F9" s="11" t="str">
        <f t="shared" si="5"/>
        <v/>
      </c>
      <c r="G9" s="23"/>
      <c r="H9" s="11" t="str">
        <f t="shared" si="6"/>
        <v/>
      </c>
      <c r="I9" s="23"/>
      <c r="J9" s="11" t="str">
        <f t="shared" si="0"/>
        <v/>
      </c>
      <c r="K9" s="34"/>
      <c r="L9" s="11" t="str">
        <f t="shared" si="1"/>
        <v/>
      </c>
      <c r="M9" s="23"/>
      <c r="N9" s="11" t="str">
        <f t="shared" si="2"/>
        <v/>
      </c>
      <c r="O9" s="11" t="str">
        <f t="shared" si="7"/>
        <v/>
      </c>
      <c r="P9" s="34"/>
      <c r="Q9" s="11" t="str">
        <f t="shared" si="3"/>
        <v/>
      </c>
      <c r="R9" s="23"/>
      <c r="S9" s="11" t="str">
        <f t="shared" si="4"/>
        <v/>
      </c>
    </row>
    <row r="10" spans="1:23" x14ac:dyDescent="0.25">
      <c r="A10" s="10">
        <v>4</v>
      </c>
      <c r="B10" s="2"/>
      <c r="C10" s="2"/>
      <c r="D10" s="36"/>
      <c r="E10" s="37"/>
      <c r="F10" s="11" t="str">
        <f t="shared" si="5"/>
        <v/>
      </c>
      <c r="G10" s="23"/>
      <c r="H10" s="11" t="str">
        <f t="shared" si="6"/>
        <v/>
      </c>
      <c r="I10" s="23"/>
      <c r="J10" s="11" t="str">
        <f t="shared" si="0"/>
        <v/>
      </c>
      <c r="K10" s="34"/>
      <c r="L10" s="11" t="str">
        <f t="shared" si="1"/>
        <v/>
      </c>
      <c r="M10" s="23"/>
      <c r="N10" s="11" t="str">
        <f t="shared" si="2"/>
        <v/>
      </c>
      <c r="O10" s="11" t="str">
        <f t="shared" si="7"/>
        <v/>
      </c>
      <c r="P10" s="34"/>
      <c r="Q10" s="11" t="str">
        <f t="shared" si="3"/>
        <v/>
      </c>
      <c r="R10" s="23"/>
      <c r="S10" s="11" t="str">
        <f t="shared" si="4"/>
        <v/>
      </c>
    </row>
    <row r="11" spans="1:23" x14ac:dyDescent="0.25">
      <c r="A11" s="10">
        <v>5</v>
      </c>
      <c r="B11" s="2"/>
      <c r="C11" s="2"/>
      <c r="D11" s="36"/>
      <c r="E11" s="37"/>
      <c r="F11" s="11" t="str">
        <f t="shared" si="5"/>
        <v/>
      </c>
      <c r="G11" s="23"/>
      <c r="H11" s="11" t="str">
        <f t="shared" si="6"/>
        <v/>
      </c>
      <c r="I11" s="23"/>
      <c r="J11" s="11" t="str">
        <f t="shared" si="0"/>
        <v/>
      </c>
      <c r="K11" s="34"/>
      <c r="L11" s="11" t="str">
        <f t="shared" si="1"/>
        <v/>
      </c>
      <c r="M11" s="23"/>
      <c r="N11" s="11" t="str">
        <f t="shared" si="2"/>
        <v/>
      </c>
      <c r="O11" s="11" t="str">
        <f t="shared" si="7"/>
        <v/>
      </c>
      <c r="P11" s="34"/>
      <c r="Q11" s="11" t="str">
        <f t="shared" si="3"/>
        <v/>
      </c>
      <c r="R11" s="23"/>
      <c r="S11" s="11" t="str">
        <f t="shared" si="4"/>
        <v/>
      </c>
    </row>
    <row r="12" spans="1:23" x14ac:dyDescent="0.25">
      <c r="A12" s="10">
        <v>6</v>
      </c>
      <c r="B12" s="2"/>
      <c r="C12" s="2"/>
      <c r="D12" s="36"/>
      <c r="E12" s="37"/>
      <c r="F12" s="11" t="str">
        <f t="shared" si="5"/>
        <v/>
      </c>
      <c r="G12" s="23"/>
      <c r="H12" s="11" t="str">
        <f t="shared" si="6"/>
        <v/>
      </c>
      <c r="I12" s="23"/>
      <c r="J12" s="11" t="str">
        <f t="shared" si="0"/>
        <v/>
      </c>
      <c r="K12" s="34"/>
      <c r="L12" s="11" t="str">
        <f t="shared" si="1"/>
        <v/>
      </c>
      <c r="M12" s="23"/>
      <c r="N12" s="11" t="str">
        <f t="shared" si="2"/>
        <v/>
      </c>
      <c r="O12" s="11" t="str">
        <f t="shared" si="7"/>
        <v/>
      </c>
      <c r="P12" s="34"/>
      <c r="Q12" s="11" t="str">
        <f t="shared" si="3"/>
        <v/>
      </c>
      <c r="R12" s="23"/>
      <c r="S12" s="11" t="str">
        <f t="shared" si="4"/>
        <v/>
      </c>
    </row>
    <row r="13" spans="1:23" x14ac:dyDescent="0.25">
      <c r="A13" s="10">
        <v>7</v>
      </c>
      <c r="B13" s="2"/>
      <c r="C13" s="2"/>
      <c r="D13" s="36"/>
      <c r="E13" s="37"/>
      <c r="F13" s="11" t="str">
        <f t="shared" si="5"/>
        <v/>
      </c>
      <c r="G13" s="23"/>
      <c r="H13" s="11" t="str">
        <f t="shared" si="6"/>
        <v/>
      </c>
      <c r="I13" s="23"/>
      <c r="J13" s="11" t="str">
        <f t="shared" si="0"/>
        <v/>
      </c>
      <c r="K13" s="34"/>
      <c r="L13" s="11" t="str">
        <f t="shared" si="1"/>
        <v/>
      </c>
      <c r="M13" s="23"/>
      <c r="N13" s="11" t="str">
        <f t="shared" si="2"/>
        <v/>
      </c>
      <c r="O13" s="11" t="str">
        <f t="shared" si="7"/>
        <v/>
      </c>
      <c r="P13" s="34"/>
      <c r="Q13" s="11" t="str">
        <f t="shared" si="3"/>
        <v/>
      </c>
      <c r="R13" s="23"/>
      <c r="S13" s="11" t="str">
        <f t="shared" si="4"/>
        <v/>
      </c>
    </row>
    <row r="14" spans="1:23" x14ac:dyDescent="0.25">
      <c r="A14" s="10">
        <v>8</v>
      </c>
      <c r="B14" s="2"/>
      <c r="C14" s="2"/>
      <c r="D14" s="36"/>
      <c r="E14" s="37"/>
      <c r="F14" s="11" t="str">
        <f t="shared" si="5"/>
        <v/>
      </c>
      <c r="G14" s="23"/>
      <c r="H14" s="11" t="str">
        <f t="shared" si="6"/>
        <v/>
      </c>
      <c r="I14" s="23"/>
      <c r="J14" s="11" t="str">
        <f t="shared" si="0"/>
        <v/>
      </c>
      <c r="K14" s="34"/>
      <c r="L14" s="11" t="str">
        <f t="shared" si="1"/>
        <v/>
      </c>
      <c r="M14" s="23"/>
      <c r="N14" s="11" t="str">
        <f t="shared" si="2"/>
        <v/>
      </c>
      <c r="O14" s="11" t="str">
        <f t="shared" si="7"/>
        <v/>
      </c>
      <c r="P14" s="34"/>
      <c r="Q14" s="11" t="str">
        <f t="shared" si="3"/>
        <v/>
      </c>
      <c r="R14" s="23"/>
      <c r="S14" s="11" t="str">
        <f t="shared" si="4"/>
        <v/>
      </c>
    </row>
    <row r="15" spans="1:23" x14ac:dyDescent="0.25">
      <c r="A15" s="10">
        <v>9</v>
      </c>
      <c r="B15" s="2"/>
      <c r="C15" s="2"/>
      <c r="D15" s="36"/>
      <c r="E15" s="37"/>
      <c r="F15" s="11" t="str">
        <f t="shared" si="5"/>
        <v/>
      </c>
      <c r="G15" s="23"/>
      <c r="H15" s="11" t="str">
        <f t="shared" si="6"/>
        <v/>
      </c>
      <c r="I15" s="23"/>
      <c r="J15" s="11" t="str">
        <f t="shared" si="0"/>
        <v/>
      </c>
      <c r="K15" s="34"/>
      <c r="L15" s="11" t="str">
        <f t="shared" si="1"/>
        <v/>
      </c>
      <c r="M15" s="23"/>
      <c r="N15" s="11" t="str">
        <f t="shared" si="2"/>
        <v/>
      </c>
      <c r="O15" s="11" t="str">
        <f t="shared" si="7"/>
        <v/>
      </c>
      <c r="P15" s="34"/>
      <c r="Q15" s="11" t="str">
        <f t="shared" si="3"/>
        <v/>
      </c>
      <c r="R15" s="23"/>
      <c r="S15" s="11" t="str">
        <f t="shared" si="4"/>
        <v/>
      </c>
    </row>
    <row r="16" spans="1:23" x14ac:dyDescent="0.25">
      <c r="A16" s="10">
        <v>10</v>
      </c>
      <c r="B16" s="2"/>
      <c r="C16" s="2"/>
      <c r="D16" s="36"/>
      <c r="E16" s="37"/>
      <c r="F16" s="11" t="str">
        <f t="shared" si="5"/>
        <v/>
      </c>
      <c r="G16" s="23"/>
      <c r="H16" s="11" t="str">
        <f t="shared" si="6"/>
        <v/>
      </c>
      <c r="I16" s="23"/>
      <c r="J16" s="11" t="str">
        <f t="shared" si="0"/>
        <v/>
      </c>
      <c r="K16" s="34"/>
      <c r="L16" s="11" t="str">
        <f t="shared" si="1"/>
        <v/>
      </c>
      <c r="M16" s="23"/>
      <c r="N16" s="11" t="str">
        <f t="shared" si="2"/>
        <v/>
      </c>
      <c r="O16" s="11" t="str">
        <f t="shared" si="7"/>
        <v/>
      </c>
      <c r="P16" s="34"/>
      <c r="Q16" s="11" t="str">
        <f t="shared" si="3"/>
        <v/>
      </c>
      <c r="R16" s="23"/>
      <c r="S16" s="11" t="str">
        <f t="shared" si="4"/>
        <v/>
      </c>
    </row>
    <row r="17" spans="1:19" x14ac:dyDescent="0.25">
      <c r="A17" s="10">
        <v>11</v>
      </c>
      <c r="B17" s="2"/>
      <c r="C17" s="2"/>
      <c r="D17" s="36"/>
      <c r="E17" s="37"/>
      <c r="F17" s="11" t="str">
        <f t="shared" si="5"/>
        <v/>
      </c>
      <c r="G17" s="23"/>
      <c r="H17" s="11" t="str">
        <f t="shared" si="6"/>
        <v/>
      </c>
      <c r="I17" s="23"/>
      <c r="J17" s="11" t="str">
        <f t="shared" si="0"/>
        <v/>
      </c>
      <c r="K17" s="34"/>
      <c r="L17" s="11" t="str">
        <f t="shared" si="1"/>
        <v/>
      </c>
      <c r="M17" s="23"/>
      <c r="N17" s="11" t="str">
        <f t="shared" si="2"/>
        <v/>
      </c>
      <c r="O17" s="11" t="str">
        <f t="shared" si="7"/>
        <v/>
      </c>
      <c r="P17" s="34"/>
      <c r="Q17" s="11" t="str">
        <f t="shared" si="3"/>
        <v/>
      </c>
      <c r="R17" s="23"/>
      <c r="S17" s="11" t="str">
        <f t="shared" si="4"/>
        <v/>
      </c>
    </row>
    <row r="18" spans="1:19" x14ac:dyDescent="0.25">
      <c r="A18" s="10">
        <v>12</v>
      </c>
      <c r="B18" s="2"/>
      <c r="C18" s="2"/>
      <c r="D18" s="36"/>
      <c r="E18" s="37"/>
      <c r="F18" s="11" t="str">
        <f t="shared" si="5"/>
        <v/>
      </c>
      <c r="G18" s="23"/>
      <c r="H18" s="11" t="str">
        <f t="shared" si="6"/>
        <v/>
      </c>
      <c r="I18" s="23"/>
      <c r="J18" s="11" t="str">
        <f t="shared" si="0"/>
        <v/>
      </c>
      <c r="K18" s="34"/>
      <c r="L18" s="11" t="str">
        <f t="shared" si="1"/>
        <v/>
      </c>
      <c r="M18" s="23"/>
      <c r="N18" s="11" t="str">
        <f t="shared" si="2"/>
        <v/>
      </c>
      <c r="O18" s="11" t="str">
        <f t="shared" si="7"/>
        <v/>
      </c>
      <c r="P18" s="34"/>
      <c r="Q18" s="11" t="str">
        <f t="shared" si="3"/>
        <v/>
      </c>
      <c r="R18" s="23"/>
      <c r="S18" s="11" t="str">
        <f t="shared" si="4"/>
        <v/>
      </c>
    </row>
    <row r="19" spans="1:19" x14ac:dyDescent="0.25">
      <c r="A19" s="10">
        <v>13</v>
      </c>
      <c r="B19" s="2"/>
      <c r="C19" s="2"/>
      <c r="D19" s="36"/>
      <c r="E19" s="37"/>
      <c r="F19" s="11" t="str">
        <f t="shared" si="5"/>
        <v/>
      </c>
      <c r="G19" s="23"/>
      <c r="H19" s="11" t="str">
        <f t="shared" si="6"/>
        <v/>
      </c>
      <c r="I19" s="23"/>
      <c r="J19" s="11" t="str">
        <f t="shared" si="0"/>
        <v/>
      </c>
      <c r="K19" s="34"/>
      <c r="L19" s="11" t="str">
        <f t="shared" si="1"/>
        <v/>
      </c>
      <c r="M19" s="23"/>
      <c r="N19" s="11" t="str">
        <f t="shared" si="2"/>
        <v/>
      </c>
      <c r="O19" s="11" t="str">
        <f t="shared" si="7"/>
        <v/>
      </c>
      <c r="P19" s="34"/>
      <c r="Q19" s="11" t="str">
        <f t="shared" si="3"/>
        <v/>
      </c>
      <c r="R19" s="23"/>
      <c r="S19" s="11" t="str">
        <f t="shared" si="4"/>
        <v/>
      </c>
    </row>
    <row r="20" spans="1:19" x14ac:dyDescent="0.25">
      <c r="A20" s="10">
        <v>14</v>
      </c>
      <c r="B20" s="2"/>
      <c r="C20" s="2"/>
      <c r="D20" s="36"/>
      <c r="E20" s="37"/>
      <c r="F20" s="11" t="str">
        <f t="shared" si="5"/>
        <v/>
      </c>
      <c r="G20" s="23"/>
      <c r="H20" s="11" t="str">
        <f t="shared" si="6"/>
        <v/>
      </c>
      <c r="I20" s="23"/>
      <c r="J20" s="11" t="str">
        <f t="shared" si="0"/>
        <v/>
      </c>
      <c r="K20" s="34"/>
      <c r="L20" s="11" t="str">
        <f t="shared" si="1"/>
        <v/>
      </c>
      <c r="M20" s="23"/>
      <c r="N20" s="11" t="str">
        <f t="shared" si="2"/>
        <v/>
      </c>
      <c r="O20" s="11" t="str">
        <f t="shared" si="7"/>
        <v/>
      </c>
      <c r="P20" s="34"/>
      <c r="Q20" s="11" t="str">
        <f t="shared" si="3"/>
        <v/>
      </c>
      <c r="R20" s="23"/>
      <c r="S20" s="11" t="str">
        <f t="shared" si="4"/>
        <v/>
      </c>
    </row>
    <row r="21" spans="1:19" x14ac:dyDescent="0.25">
      <c r="A21" s="10">
        <v>15</v>
      </c>
      <c r="B21" s="2"/>
      <c r="C21" s="2"/>
      <c r="D21" s="36"/>
      <c r="E21" s="37"/>
      <c r="F21" s="11" t="str">
        <f t="shared" si="5"/>
        <v/>
      </c>
      <c r="G21" s="23"/>
      <c r="H21" s="11" t="str">
        <f t="shared" si="6"/>
        <v/>
      </c>
      <c r="I21" s="23"/>
      <c r="J21" s="11" t="str">
        <f t="shared" si="0"/>
        <v/>
      </c>
      <c r="K21" s="34"/>
      <c r="L21" s="11" t="str">
        <f t="shared" si="1"/>
        <v/>
      </c>
      <c r="M21" s="23"/>
      <c r="N21" s="11" t="str">
        <f t="shared" si="2"/>
        <v/>
      </c>
      <c r="O21" s="11" t="str">
        <f t="shared" si="7"/>
        <v/>
      </c>
      <c r="P21" s="34"/>
      <c r="Q21" s="11" t="str">
        <f t="shared" si="3"/>
        <v/>
      </c>
      <c r="R21" s="23"/>
      <c r="S21" s="11" t="str">
        <f t="shared" si="4"/>
        <v/>
      </c>
    </row>
    <row r="22" spans="1:19" x14ac:dyDescent="0.25">
      <c r="A22" s="10">
        <v>16</v>
      </c>
      <c r="B22" s="2"/>
      <c r="C22" s="2"/>
      <c r="D22" s="36"/>
      <c r="E22" s="37"/>
      <c r="F22" s="11" t="str">
        <f t="shared" si="5"/>
        <v/>
      </c>
      <c r="G22" s="23"/>
      <c r="H22" s="11" t="str">
        <f t="shared" si="6"/>
        <v/>
      </c>
      <c r="I22" s="23"/>
      <c r="J22" s="11" t="str">
        <f t="shared" si="0"/>
        <v/>
      </c>
      <c r="K22" s="34"/>
      <c r="L22" s="11" t="str">
        <f t="shared" si="1"/>
        <v/>
      </c>
      <c r="M22" s="23"/>
      <c r="N22" s="11" t="str">
        <f t="shared" si="2"/>
        <v/>
      </c>
      <c r="O22" s="11" t="str">
        <f t="shared" si="7"/>
        <v/>
      </c>
      <c r="P22" s="34"/>
      <c r="Q22" s="11" t="str">
        <f t="shared" si="3"/>
        <v/>
      </c>
      <c r="R22" s="23"/>
      <c r="S22" s="11" t="str">
        <f t="shared" si="4"/>
        <v/>
      </c>
    </row>
    <row r="23" spans="1:19" x14ac:dyDescent="0.25">
      <c r="A23" s="10">
        <v>17</v>
      </c>
      <c r="B23" s="2"/>
      <c r="C23" s="2"/>
      <c r="D23" s="36"/>
      <c r="E23" s="37"/>
      <c r="F23" s="11" t="str">
        <f t="shared" si="5"/>
        <v/>
      </c>
      <c r="G23" s="23"/>
      <c r="H23" s="11" t="str">
        <f t="shared" si="6"/>
        <v/>
      </c>
      <c r="I23" s="23"/>
      <c r="J23" s="11" t="str">
        <f t="shared" si="0"/>
        <v/>
      </c>
      <c r="K23" s="34"/>
      <c r="L23" s="11" t="str">
        <f t="shared" si="1"/>
        <v/>
      </c>
      <c r="M23" s="23"/>
      <c r="N23" s="11" t="str">
        <f t="shared" si="2"/>
        <v/>
      </c>
      <c r="O23" s="11" t="str">
        <f t="shared" si="7"/>
        <v/>
      </c>
      <c r="P23" s="34"/>
      <c r="Q23" s="11" t="str">
        <f t="shared" si="3"/>
        <v/>
      </c>
      <c r="R23" s="23"/>
      <c r="S23" s="11" t="str">
        <f t="shared" si="4"/>
        <v/>
      </c>
    </row>
    <row r="24" spans="1:19" x14ac:dyDescent="0.25">
      <c r="A24" s="10">
        <v>18</v>
      </c>
      <c r="B24" s="2"/>
      <c r="C24" s="2"/>
      <c r="D24" s="36"/>
      <c r="E24" s="37"/>
      <c r="F24" s="11" t="str">
        <f t="shared" si="5"/>
        <v/>
      </c>
      <c r="G24" s="23"/>
      <c r="H24" s="11" t="str">
        <f t="shared" si="6"/>
        <v/>
      </c>
      <c r="I24" s="23"/>
      <c r="J24" s="11" t="str">
        <f t="shared" si="0"/>
        <v/>
      </c>
      <c r="K24" s="34"/>
      <c r="L24" s="11" t="str">
        <f t="shared" si="1"/>
        <v/>
      </c>
      <c r="M24" s="23"/>
      <c r="N24" s="11" t="str">
        <f t="shared" si="2"/>
        <v/>
      </c>
      <c r="O24" s="11" t="str">
        <f t="shared" si="7"/>
        <v/>
      </c>
      <c r="P24" s="34"/>
      <c r="Q24" s="11" t="str">
        <f t="shared" si="3"/>
        <v/>
      </c>
      <c r="R24" s="23"/>
      <c r="S24" s="11" t="str">
        <f t="shared" si="4"/>
        <v/>
      </c>
    </row>
    <row r="25" spans="1:19" x14ac:dyDescent="0.25">
      <c r="A25" s="10">
        <v>19</v>
      </c>
      <c r="B25" s="2"/>
      <c r="C25" s="2"/>
      <c r="D25" s="36"/>
      <c r="E25" s="37"/>
      <c r="F25" s="11" t="str">
        <f t="shared" si="5"/>
        <v/>
      </c>
      <c r="G25" s="23"/>
      <c r="H25" s="11" t="str">
        <f t="shared" si="6"/>
        <v/>
      </c>
      <c r="I25" s="23"/>
      <c r="J25" s="11" t="str">
        <f t="shared" si="0"/>
        <v/>
      </c>
      <c r="K25" s="34"/>
      <c r="L25" s="11" t="str">
        <f t="shared" si="1"/>
        <v/>
      </c>
      <c r="M25" s="23"/>
      <c r="N25" s="11" t="str">
        <f t="shared" si="2"/>
        <v/>
      </c>
      <c r="O25" s="11" t="str">
        <f t="shared" si="7"/>
        <v/>
      </c>
      <c r="P25" s="34"/>
      <c r="Q25" s="11" t="str">
        <f t="shared" si="3"/>
        <v/>
      </c>
      <c r="R25" s="23"/>
      <c r="S25" s="11" t="str">
        <f t="shared" si="4"/>
        <v/>
      </c>
    </row>
    <row r="26" spans="1:19" x14ac:dyDescent="0.25">
      <c r="A26" s="10">
        <v>20</v>
      </c>
      <c r="B26" s="2"/>
      <c r="C26" s="2"/>
      <c r="D26" s="36"/>
      <c r="E26" s="37"/>
      <c r="F26" s="11" t="str">
        <f t="shared" si="5"/>
        <v/>
      </c>
      <c r="G26" s="23"/>
      <c r="H26" s="11" t="str">
        <f t="shared" si="6"/>
        <v/>
      </c>
      <c r="I26" s="23"/>
      <c r="J26" s="11" t="str">
        <f t="shared" si="0"/>
        <v/>
      </c>
      <c r="K26" s="34"/>
      <c r="L26" s="11" t="str">
        <f t="shared" si="1"/>
        <v/>
      </c>
      <c r="M26" s="23"/>
      <c r="N26" s="11" t="str">
        <f t="shared" si="2"/>
        <v/>
      </c>
      <c r="O26" s="11" t="str">
        <f t="shared" si="7"/>
        <v/>
      </c>
      <c r="P26" s="34"/>
      <c r="Q26" s="11" t="str">
        <f t="shared" si="3"/>
        <v/>
      </c>
      <c r="R26" s="23"/>
      <c r="S26" s="11" t="str">
        <f t="shared" si="4"/>
        <v/>
      </c>
    </row>
    <row r="27" spans="1:19" x14ac:dyDescent="0.25">
      <c r="A27" s="10">
        <v>21</v>
      </c>
      <c r="B27" s="2"/>
      <c r="C27" s="2"/>
      <c r="D27" s="36"/>
      <c r="E27" s="37"/>
      <c r="F27" s="11" t="str">
        <f t="shared" si="5"/>
        <v/>
      </c>
      <c r="G27" s="23"/>
      <c r="H27" s="11" t="str">
        <f t="shared" si="6"/>
        <v/>
      </c>
      <c r="I27" s="23"/>
      <c r="J27" s="11" t="str">
        <f t="shared" si="0"/>
        <v/>
      </c>
      <c r="K27" s="34"/>
      <c r="L27" s="11" t="str">
        <f t="shared" si="1"/>
        <v/>
      </c>
      <c r="M27" s="23"/>
      <c r="N27" s="11" t="str">
        <f t="shared" si="2"/>
        <v/>
      </c>
      <c r="O27" s="11" t="str">
        <f t="shared" si="7"/>
        <v/>
      </c>
      <c r="P27" s="34"/>
      <c r="Q27" s="11" t="str">
        <f t="shared" si="3"/>
        <v/>
      </c>
      <c r="R27" s="23"/>
      <c r="S27" s="11" t="str">
        <f t="shared" si="4"/>
        <v/>
      </c>
    </row>
    <row r="28" spans="1:19" x14ac:dyDescent="0.25">
      <c r="A28" s="10">
        <v>22</v>
      </c>
      <c r="B28" s="2"/>
      <c r="C28" s="2"/>
      <c r="D28" s="36"/>
      <c r="E28" s="37"/>
      <c r="F28" s="11" t="str">
        <f t="shared" si="5"/>
        <v/>
      </c>
      <c r="G28" s="23"/>
      <c r="H28" s="11" t="str">
        <f t="shared" si="6"/>
        <v/>
      </c>
      <c r="I28" s="23"/>
      <c r="J28" s="11" t="str">
        <f t="shared" si="0"/>
        <v/>
      </c>
      <c r="K28" s="34"/>
      <c r="L28" s="11" t="str">
        <f t="shared" si="1"/>
        <v/>
      </c>
      <c r="M28" s="23"/>
      <c r="N28" s="11" t="str">
        <f t="shared" si="2"/>
        <v/>
      </c>
      <c r="O28" s="11" t="str">
        <f t="shared" si="7"/>
        <v/>
      </c>
      <c r="P28" s="34"/>
      <c r="Q28" s="11" t="str">
        <f t="shared" si="3"/>
        <v/>
      </c>
      <c r="R28" s="23"/>
      <c r="S28" s="11" t="str">
        <f t="shared" si="4"/>
        <v/>
      </c>
    </row>
    <row r="29" spans="1:19" x14ac:dyDescent="0.25">
      <c r="A29" s="10">
        <v>23</v>
      </c>
      <c r="B29" s="2"/>
      <c r="C29" s="2"/>
      <c r="D29" s="36"/>
      <c r="E29" s="37"/>
      <c r="F29" s="11" t="str">
        <f t="shared" si="5"/>
        <v/>
      </c>
      <c r="G29" s="23"/>
      <c r="H29" s="11" t="str">
        <f t="shared" si="6"/>
        <v/>
      </c>
      <c r="I29" s="23"/>
      <c r="J29" s="11" t="str">
        <f t="shared" si="0"/>
        <v/>
      </c>
      <c r="K29" s="34"/>
      <c r="L29" s="11" t="str">
        <f t="shared" si="1"/>
        <v/>
      </c>
      <c r="M29" s="23"/>
      <c r="N29" s="11" t="str">
        <f t="shared" si="2"/>
        <v/>
      </c>
      <c r="O29" s="11" t="str">
        <f t="shared" si="7"/>
        <v/>
      </c>
      <c r="P29" s="34"/>
      <c r="Q29" s="11" t="str">
        <f t="shared" si="3"/>
        <v/>
      </c>
      <c r="R29" s="23"/>
      <c r="S29" s="11" t="str">
        <f t="shared" si="4"/>
        <v/>
      </c>
    </row>
    <row r="30" spans="1:19" x14ac:dyDescent="0.25">
      <c r="A30" s="10">
        <v>24</v>
      </c>
      <c r="B30" s="2"/>
      <c r="C30" s="2"/>
      <c r="D30" s="36"/>
      <c r="E30" s="37"/>
      <c r="F30" s="11" t="str">
        <f t="shared" si="5"/>
        <v/>
      </c>
      <c r="G30" s="23"/>
      <c r="H30" s="11" t="str">
        <f t="shared" si="6"/>
        <v/>
      </c>
      <c r="I30" s="23"/>
      <c r="J30" s="11" t="str">
        <f t="shared" si="0"/>
        <v/>
      </c>
      <c r="K30" s="34"/>
      <c r="L30" s="11" t="str">
        <f t="shared" si="1"/>
        <v/>
      </c>
      <c r="M30" s="23"/>
      <c r="N30" s="11" t="str">
        <f t="shared" si="2"/>
        <v/>
      </c>
      <c r="O30" s="11" t="str">
        <f t="shared" si="7"/>
        <v/>
      </c>
      <c r="P30" s="34"/>
      <c r="Q30" s="11" t="str">
        <f t="shared" si="3"/>
        <v/>
      </c>
      <c r="R30" s="23"/>
      <c r="S30" s="11" t="str">
        <f t="shared" si="4"/>
        <v/>
      </c>
    </row>
    <row r="31" spans="1:19" x14ac:dyDescent="0.25">
      <c r="A31" s="10">
        <v>25</v>
      </c>
      <c r="B31" s="2"/>
      <c r="C31" s="2"/>
      <c r="D31" s="36"/>
      <c r="E31" s="37"/>
      <c r="F31" s="11" t="str">
        <f t="shared" si="5"/>
        <v/>
      </c>
      <c r="G31" s="23"/>
      <c r="H31" s="11" t="str">
        <f t="shared" si="6"/>
        <v/>
      </c>
      <c r="I31" s="23"/>
      <c r="J31" s="11" t="str">
        <f t="shared" si="0"/>
        <v/>
      </c>
      <c r="K31" s="34"/>
      <c r="L31" s="11" t="str">
        <f t="shared" si="1"/>
        <v/>
      </c>
      <c r="M31" s="23"/>
      <c r="N31" s="11" t="str">
        <f t="shared" si="2"/>
        <v/>
      </c>
      <c r="O31" s="11" t="str">
        <f t="shared" si="7"/>
        <v/>
      </c>
      <c r="P31" s="34"/>
      <c r="Q31" s="11" t="str">
        <f t="shared" si="3"/>
        <v/>
      </c>
      <c r="R31" s="23"/>
      <c r="S31" s="11" t="str">
        <f t="shared" si="4"/>
        <v/>
      </c>
    </row>
    <row r="32" spans="1:19" x14ac:dyDescent="0.25">
      <c r="A32" s="10">
        <v>26</v>
      </c>
      <c r="B32" s="2"/>
      <c r="C32" s="2"/>
      <c r="D32" s="36"/>
      <c r="E32" s="37"/>
      <c r="F32" s="11" t="str">
        <f t="shared" si="5"/>
        <v/>
      </c>
      <c r="G32" s="23"/>
      <c r="H32" s="11" t="str">
        <f t="shared" si="6"/>
        <v/>
      </c>
      <c r="I32" s="23"/>
      <c r="J32" s="11" t="str">
        <f t="shared" si="0"/>
        <v/>
      </c>
      <c r="K32" s="34"/>
      <c r="L32" s="11" t="str">
        <f t="shared" si="1"/>
        <v/>
      </c>
      <c r="M32" s="23"/>
      <c r="N32" s="11" t="str">
        <f t="shared" si="2"/>
        <v/>
      </c>
      <c r="O32" s="11" t="str">
        <f t="shared" si="7"/>
        <v/>
      </c>
      <c r="P32" s="34"/>
      <c r="Q32" s="11" t="str">
        <f t="shared" si="3"/>
        <v/>
      </c>
      <c r="R32" s="23"/>
      <c r="S32" s="11" t="str">
        <f t="shared" si="4"/>
        <v/>
      </c>
    </row>
    <row r="33" spans="1:19" x14ac:dyDescent="0.25">
      <c r="A33" s="10">
        <v>27</v>
      </c>
      <c r="B33" s="2"/>
      <c r="C33" s="2"/>
      <c r="D33" s="36"/>
      <c r="E33" s="37"/>
      <c r="F33" s="11" t="str">
        <f t="shared" si="5"/>
        <v/>
      </c>
      <c r="G33" s="23"/>
      <c r="H33" s="11" t="str">
        <f t="shared" si="6"/>
        <v/>
      </c>
      <c r="I33" s="23"/>
      <c r="J33" s="11" t="str">
        <f t="shared" si="0"/>
        <v/>
      </c>
      <c r="K33" s="34"/>
      <c r="L33" s="11" t="str">
        <f t="shared" si="1"/>
        <v/>
      </c>
      <c r="M33" s="23"/>
      <c r="N33" s="11" t="str">
        <f t="shared" si="2"/>
        <v/>
      </c>
      <c r="O33" s="11" t="str">
        <f t="shared" si="7"/>
        <v/>
      </c>
      <c r="P33" s="34"/>
      <c r="Q33" s="11" t="str">
        <f t="shared" si="3"/>
        <v/>
      </c>
      <c r="R33" s="23"/>
      <c r="S33" s="11" t="str">
        <f t="shared" si="4"/>
        <v/>
      </c>
    </row>
    <row r="34" spans="1:19" x14ac:dyDescent="0.25">
      <c r="A34" s="10">
        <v>28</v>
      </c>
      <c r="B34" s="2"/>
      <c r="C34" s="2"/>
      <c r="D34" s="36"/>
      <c r="E34" s="37"/>
      <c r="F34" s="11" t="str">
        <f t="shared" si="5"/>
        <v/>
      </c>
      <c r="G34" s="23"/>
      <c r="H34" s="11" t="str">
        <f t="shared" si="6"/>
        <v/>
      </c>
      <c r="I34" s="23"/>
      <c r="J34" s="11" t="str">
        <f t="shared" si="0"/>
        <v/>
      </c>
      <c r="K34" s="34"/>
      <c r="L34" s="11" t="str">
        <f t="shared" si="1"/>
        <v/>
      </c>
      <c r="M34" s="23"/>
      <c r="N34" s="11" t="str">
        <f t="shared" si="2"/>
        <v/>
      </c>
      <c r="O34" s="11" t="str">
        <f t="shared" si="7"/>
        <v/>
      </c>
      <c r="P34" s="34"/>
      <c r="Q34" s="11" t="str">
        <f t="shared" si="3"/>
        <v/>
      </c>
      <c r="R34" s="23"/>
      <c r="S34" s="11" t="str">
        <f t="shared" si="4"/>
        <v/>
      </c>
    </row>
    <row r="35" spans="1:19" x14ac:dyDescent="0.25">
      <c r="A35" s="10">
        <v>29</v>
      </c>
      <c r="B35" s="2"/>
      <c r="C35" s="2"/>
      <c r="D35" s="36"/>
      <c r="E35" s="37"/>
      <c r="F35" s="11" t="str">
        <f t="shared" si="5"/>
        <v/>
      </c>
      <c r="G35" s="23"/>
      <c r="H35" s="11" t="str">
        <f t="shared" si="6"/>
        <v/>
      </c>
      <c r="I35" s="23"/>
      <c r="J35" s="11" t="str">
        <f t="shared" si="0"/>
        <v/>
      </c>
      <c r="K35" s="34"/>
      <c r="L35" s="11" t="str">
        <f t="shared" si="1"/>
        <v/>
      </c>
      <c r="M35" s="23"/>
      <c r="N35" s="11" t="str">
        <f t="shared" si="2"/>
        <v/>
      </c>
      <c r="O35" s="11" t="str">
        <f t="shared" si="7"/>
        <v/>
      </c>
      <c r="P35" s="34"/>
      <c r="Q35" s="11" t="str">
        <f t="shared" si="3"/>
        <v/>
      </c>
      <c r="R35" s="23"/>
      <c r="S35" s="11" t="str">
        <f t="shared" si="4"/>
        <v/>
      </c>
    </row>
    <row r="36" spans="1:19" x14ac:dyDescent="0.25">
      <c r="A36" s="10">
        <v>30</v>
      </c>
      <c r="B36" s="2"/>
      <c r="C36" s="2"/>
      <c r="D36" s="36"/>
      <c r="E36" s="37"/>
      <c r="F36" s="11" t="str">
        <f t="shared" si="5"/>
        <v/>
      </c>
      <c r="G36" s="23"/>
      <c r="H36" s="11" t="str">
        <f t="shared" si="6"/>
        <v/>
      </c>
      <c r="I36" s="23"/>
      <c r="J36" s="11" t="str">
        <f t="shared" si="0"/>
        <v/>
      </c>
      <c r="K36" s="34"/>
      <c r="L36" s="11" t="str">
        <f t="shared" si="1"/>
        <v/>
      </c>
      <c r="M36" s="23"/>
      <c r="N36" s="11" t="str">
        <f t="shared" si="2"/>
        <v/>
      </c>
      <c r="O36" s="11" t="str">
        <f t="shared" si="7"/>
        <v/>
      </c>
      <c r="P36" s="34"/>
      <c r="Q36" s="11" t="str">
        <f t="shared" si="3"/>
        <v/>
      </c>
      <c r="R36" s="23"/>
      <c r="S36" s="11" t="str">
        <f t="shared" si="4"/>
        <v/>
      </c>
    </row>
    <row r="37" spans="1:19" x14ac:dyDescent="0.25">
      <c r="A37" s="10">
        <v>31</v>
      </c>
      <c r="B37" s="2"/>
      <c r="C37" s="2"/>
      <c r="D37" s="36"/>
      <c r="E37" s="37"/>
      <c r="F37" s="11" t="str">
        <f t="shared" si="5"/>
        <v/>
      </c>
      <c r="G37" s="23"/>
      <c r="H37" s="11" t="str">
        <f t="shared" si="6"/>
        <v/>
      </c>
      <c r="I37" s="23"/>
      <c r="J37" s="11" t="str">
        <f t="shared" si="0"/>
        <v/>
      </c>
      <c r="K37" s="34"/>
      <c r="L37" s="11" t="str">
        <f t="shared" si="1"/>
        <v/>
      </c>
      <c r="M37" s="23"/>
      <c r="N37" s="11" t="str">
        <f t="shared" si="2"/>
        <v/>
      </c>
      <c r="O37" s="11" t="str">
        <f t="shared" si="7"/>
        <v/>
      </c>
      <c r="P37" s="34"/>
      <c r="Q37" s="11" t="str">
        <f t="shared" si="3"/>
        <v/>
      </c>
      <c r="R37" s="23"/>
      <c r="S37" s="11" t="str">
        <f t="shared" si="4"/>
        <v/>
      </c>
    </row>
    <row r="38" spans="1:19" x14ac:dyDescent="0.25">
      <c r="A38" s="10">
        <v>32</v>
      </c>
      <c r="B38" s="2"/>
      <c r="C38" s="2"/>
      <c r="D38" s="36"/>
      <c r="E38" s="37"/>
      <c r="F38" s="11" t="str">
        <f t="shared" si="5"/>
        <v/>
      </c>
      <c r="G38" s="23"/>
      <c r="H38" s="11" t="str">
        <f t="shared" si="6"/>
        <v/>
      </c>
      <c r="I38" s="23"/>
      <c r="J38" s="11" t="str">
        <f t="shared" si="0"/>
        <v/>
      </c>
      <c r="K38" s="34"/>
      <c r="L38" s="11" t="str">
        <f t="shared" si="1"/>
        <v/>
      </c>
      <c r="M38" s="23"/>
      <c r="N38" s="11" t="str">
        <f t="shared" si="2"/>
        <v/>
      </c>
      <c r="O38" s="11" t="str">
        <f t="shared" si="7"/>
        <v/>
      </c>
      <c r="P38" s="34"/>
      <c r="Q38" s="11" t="str">
        <f t="shared" si="3"/>
        <v/>
      </c>
      <c r="R38" s="23"/>
      <c r="S38" s="11" t="str">
        <f t="shared" si="4"/>
        <v/>
      </c>
    </row>
    <row r="39" spans="1:19" x14ac:dyDescent="0.25">
      <c r="A39" s="10">
        <v>33</v>
      </c>
      <c r="B39" s="2"/>
      <c r="C39" s="2"/>
      <c r="D39" s="36"/>
      <c r="E39" s="37"/>
      <c r="F39" s="11" t="str">
        <f t="shared" si="5"/>
        <v/>
      </c>
      <c r="G39" s="23"/>
      <c r="H39" s="11" t="str">
        <f t="shared" si="6"/>
        <v/>
      </c>
      <c r="I39" s="23"/>
      <c r="J39" s="11" t="str">
        <f t="shared" si="0"/>
        <v/>
      </c>
      <c r="K39" s="34"/>
      <c r="L39" s="11" t="str">
        <f t="shared" si="1"/>
        <v/>
      </c>
      <c r="M39" s="23"/>
      <c r="N39" s="11" t="str">
        <f t="shared" si="2"/>
        <v/>
      </c>
      <c r="O39" s="11" t="str">
        <f t="shared" si="7"/>
        <v/>
      </c>
      <c r="P39" s="34"/>
      <c r="Q39" s="11" t="str">
        <f t="shared" si="3"/>
        <v/>
      </c>
      <c r="R39" s="23"/>
      <c r="S39" s="11" t="str">
        <f t="shared" si="4"/>
        <v/>
      </c>
    </row>
    <row r="40" spans="1:19" x14ac:dyDescent="0.25">
      <c r="A40" s="10">
        <v>34</v>
      </c>
      <c r="B40" s="2"/>
      <c r="C40" s="2"/>
      <c r="D40" s="36"/>
      <c r="E40" s="37"/>
      <c r="F40" s="11" t="str">
        <f>IF($E40="","",IF($D40="m",(7-(MATCH($E40,$F$55:$F$60,1))),IF($D40="w",(7-(MATCH($E40,$F$67:$F$72,1))))))</f>
        <v/>
      </c>
      <c r="G40" s="23"/>
      <c r="H40" s="11" t="str">
        <f>IF($G40="","",IF($D40="m",(7-(MATCH($G40,$G$55:$G$60,-1))),IF($D40="w",(7-(MATCH($G40,$G$67:$G$72,-1))))))</f>
        <v/>
      </c>
      <c r="I40" s="23"/>
      <c r="J40" s="11" t="str">
        <f t="shared" si="0"/>
        <v/>
      </c>
      <c r="K40" s="34"/>
      <c r="L40" s="11" t="str">
        <f t="shared" si="1"/>
        <v/>
      </c>
      <c r="M40" s="23"/>
      <c r="N40" s="11" t="str">
        <f t="shared" si="2"/>
        <v/>
      </c>
      <c r="O40" s="11" t="str">
        <f t="shared" si="7"/>
        <v/>
      </c>
      <c r="P40" s="34"/>
      <c r="Q40" s="11" t="str">
        <f t="shared" si="3"/>
        <v/>
      </c>
      <c r="R40" s="23"/>
      <c r="S40" s="11" t="str">
        <f t="shared" si="4"/>
        <v/>
      </c>
    </row>
    <row r="41" spans="1:19" x14ac:dyDescent="0.25">
      <c r="E41" s="12"/>
      <c r="F41" s="12"/>
      <c r="G41" s="12"/>
      <c r="H41" s="12"/>
      <c r="I41" s="12"/>
      <c r="J41" s="12"/>
      <c r="K41" s="12"/>
    </row>
    <row r="45" spans="1:19" x14ac:dyDescent="0.25">
      <c r="F45" s="6" t="str">
        <f>IF(E45="","",IF(AND(#REF!=1,D45="w"),(MATCH(E45,#REF!,-1)-1),IF(AND(#REF!=1,D45="m"),(MATCH(E45,$E$55:$E$59,-1)-1),IF(AND(#REF!=2,D45="w"),(MATCH(E45,#REF!,-1)-1),IF(AND(#REF!=2,D45="m"),(MATCH(E45,E66:E71,-1)-1))))))</f>
        <v/>
      </c>
    </row>
    <row r="52" spans="4:13" x14ac:dyDescent="0.25">
      <c r="D52" s="14"/>
      <c r="E52" s="14" t="s">
        <v>36</v>
      </c>
      <c r="F52" s="13"/>
      <c r="G52" s="13"/>
      <c r="H52" s="13"/>
      <c r="I52" s="13"/>
      <c r="J52" s="13"/>
      <c r="K52" s="13"/>
      <c r="L52" s="13"/>
      <c r="M52" s="13"/>
    </row>
    <row r="53" spans="4:13" x14ac:dyDescent="0.25"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4:13" ht="45" x14ac:dyDescent="0.25">
      <c r="D54" s="13"/>
      <c r="E54" s="26" t="s">
        <v>39</v>
      </c>
      <c r="F54" s="27" t="s">
        <v>40</v>
      </c>
      <c r="G54" s="27" t="s">
        <v>67</v>
      </c>
      <c r="H54" s="27" t="s">
        <v>59</v>
      </c>
      <c r="I54" s="27" t="s">
        <v>42</v>
      </c>
      <c r="J54" s="27" t="s">
        <v>14</v>
      </c>
      <c r="K54" s="27" t="s">
        <v>62</v>
      </c>
      <c r="L54" s="27" t="s">
        <v>46</v>
      </c>
      <c r="M54" s="13"/>
    </row>
    <row r="55" spans="4:13" ht="14.45" customHeight="1" x14ac:dyDescent="0.25">
      <c r="D55" s="13"/>
      <c r="E55" s="18">
        <v>6</v>
      </c>
      <c r="F55" s="28">
        <v>0</v>
      </c>
      <c r="G55" s="29">
        <v>60</v>
      </c>
      <c r="H55" s="29">
        <v>60</v>
      </c>
      <c r="I55" s="30">
        <v>0</v>
      </c>
      <c r="J55" s="30">
        <v>0</v>
      </c>
      <c r="K55" s="30">
        <v>0</v>
      </c>
      <c r="L55" s="33">
        <v>0</v>
      </c>
      <c r="M55" s="13"/>
    </row>
    <row r="56" spans="4:13" ht="14.45" customHeight="1" x14ac:dyDescent="0.25">
      <c r="D56" s="13"/>
      <c r="E56" s="18">
        <v>5</v>
      </c>
      <c r="F56" s="28">
        <v>11</v>
      </c>
      <c r="G56" s="29">
        <v>10.3</v>
      </c>
      <c r="H56" s="29">
        <v>14.6</v>
      </c>
      <c r="I56" s="30">
        <v>2.44</v>
      </c>
      <c r="J56" s="30">
        <v>0.86</v>
      </c>
      <c r="K56" s="30">
        <v>14</v>
      </c>
      <c r="L56" s="33">
        <v>1450</v>
      </c>
      <c r="M56" s="13"/>
    </row>
    <row r="57" spans="4:13" ht="14.45" customHeight="1" x14ac:dyDescent="0.25">
      <c r="D57" s="13"/>
      <c r="E57" s="18">
        <v>4</v>
      </c>
      <c r="F57" s="28">
        <v>16</v>
      </c>
      <c r="G57" s="29">
        <v>9.6</v>
      </c>
      <c r="H57" s="29">
        <v>13.7</v>
      </c>
      <c r="I57" s="30">
        <v>2.9</v>
      </c>
      <c r="J57" s="30">
        <v>0.96</v>
      </c>
      <c r="K57" s="30">
        <v>23</v>
      </c>
      <c r="L57" s="33">
        <v>1850</v>
      </c>
      <c r="M57" s="13"/>
    </row>
    <row r="58" spans="4:13" ht="14.45" customHeight="1" x14ac:dyDescent="0.25">
      <c r="D58" s="13"/>
      <c r="E58" s="18">
        <v>3</v>
      </c>
      <c r="F58" s="28">
        <v>21</v>
      </c>
      <c r="G58" s="29">
        <v>8.9</v>
      </c>
      <c r="H58" s="29">
        <v>12.9</v>
      </c>
      <c r="I58" s="30">
        <v>3.32</v>
      </c>
      <c r="J58" s="30">
        <v>1.07</v>
      </c>
      <c r="K58" s="30">
        <v>29</v>
      </c>
      <c r="L58" s="33">
        <v>2150</v>
      </c>
      <c r="M58" s="13"/>
    </row>
    <row r="59" spans="4:13" ht="14.45" customHeight="1" x14ac:dyDescent="0.25">
      <c r="D59" s="13"/>
      <c r="E59" s="18">
        <v>2</v>
      </c>
      <c r="F59" s="28">
        <v>24</v>
      </c>
      <c r="G59" s="29">
        <v>8.4</v>
      </c>
      <c r="H59" s="29">
        <v>12.1</v>
      </c>
      <c r="I59" s="30">
        <v>3.71</v>
      </c>
      <c r="J59" s="30">
        <v>1.1499999999999999</v>
      </c>
      <c r="K59" s="30">
        <v>33.5</v>
      </c>
      <c r="L59" s="33">
        <v>2400</v>
      </c>
      <c r="M59" s="13"/>
    </row>
    <row r="60" spans="4:13" x14ac:dyDescent="0.25">
      <c r="D60" s="13"/>
      <c r="E60" s="18">
        <v>1</v>
      </c>
      <c r="F60" s="28">
        <v>27</v>
      </c>
      <c r="G60" s="29">
        <v>8</v>
      </c>
      <c r="H60" s="29">
        <v>11.4</v>
      </c>
      <c r="I60" s="30">
        <v>4.04</v>
      </c>
      <c r="J60" s="30">
        <v>1.23</v>
      </c>
      <c r="K60" s="30">
        <v>37</v>
      </c>
      <c r="L60" s="33">
        <v>2600</v>
      </c>
      <c r="M60" s="13"/>
    </row>
    <row r="61" spans="4:13" x14ac:dyDescent="0.25"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4:13" x14ac:dyDescent="0.25"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4" spans="4:13" x14ac:dyDescent="0.25">
      <c r="D64" s="16"/>
      <c r="E64" s="16" t="s">
        <v>37</v>
      </c>
      <c r="F64" s="15"/>
      <c r="G64" s="15"/>
      <c r="H64" s="15"/>
      <c r="I64" s="15"/>
      <c r="J64" s="15"/>
      <c r="K64" s="15"/>
      <c r="L64" s="15"/>
      <c r="M64" s="15"/>
    </row>
    <row r="65" spans="4:13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4:13" ht="45" x14ac:dyDescent="0.25">
      <c r="D66" s="15"/>
      <c r="E66" s="26" t="s">
        <v>39</v>
      </c>
      <c r="F66" s="27" t="s">
        <v>40</v>
      </c>
      <c r="G66" s="27" t="s">
        <v>67</v>
      </c>
      <c r="H66" s="27" t="s">
        <v>59</v>
      </c>
      <c r="I66" s="27" t="s">
        <v>42</v>
      </c>
      <c r="J66" s="27" t="s">
        <v>48</v>
      </c>
      <c r="K66" s="27" t="s">
        <v>64</v>
      </c>
      <c r="L66" s="27" t="s">
        <v>46</v>
      </c>
      <c r="M66" s="15"/>
    </row>
    <row r="67" spans="4:13" x14ac:dyDescent="0.25">
      <c r="D67" s="15"/>
      <c r="E67" s="18">
        <v>6</v>
      </c>
      <c r="F67" s="28">
        <v>0</v>
      </c>
      <c r="G67" s="29">
        <v>60</v>
      </c>
      <c r="H67" s="29">
        <v>60</v>
      </c>
      <c r="I67" s="30">
        <v>0</v>
      </c>
      <c r="J67" s="30">
        <v>0</v>
      </c>
      <c r="K67" s="30">
        <v>0</v>
      </c>
      <c r="L67" s="28">
        <v>0</v>
      </c>
      <c r="M67" s="15"/>
    </row>
    <row r="68" spans="4:13" x14ac:dyDescent="0.25">
      <c r="D68" s="15"/>
      <c r="E68" s="18">
        <v>5</v>
      </c>
      <c r="F68" s="28">
        <v>11</v>
      </c>
      <c r="G68" s="29">
        <v>10.7</v>
      </c>
      <c r="H68" s="29">
        <v>15.4</v>
      </c>
      <c r="I68" s="30">
        <v>2.09</v>
      </c>
      <c r="J68" s="30">
        <v>0.77</v>
      </c>
      <c r="K68" s="30">
        <v>10</v>
      </c>
      <c r="L68" s="28">
        <v>1300</v>
      </c>
      <c r="M68" s="15"/>
    </row>
    <row r="69" spans="4:13" x14ac:dyDescent="0.25">
      <c r="D69" s="15"/>
      <c r="E69" s="18">
        <v>4</v>
      </c>
      <c r="F69" s="28">
        <v>16</v>
      </c>
      <c r="G69" s="29">
        <v>9.9</v>
      </c>
      <c r="H69" s="29">
        <v>14.4</v>
      </c>
      <c r="I69" s="30">
        <v>2.52</v>
      </c>
      <c r="J69" s="30">
        <v>0.88</v>
      </c>
      <c r="K69" s="30">
        <v>14</v>
      </c>
      <c r="L69" s="28">
        <v>1600</v>
      </c>
      <c r="M69" s="15"/>
    </row>
    <row r="70" spans="4:13" x14ac:dyDescent="0.25">
      <c r="D70" s="15"/>
      <c r="E70" s="18">
        <v>3</v>
      </c>
      <c r="F70" s="28">
        <v>21</v>
      </c>
      <c r="G70" s="29">
        <v>9.1999999999999993</v>
      </c>
      <c r="H70" s="29">
        <v>13.5</v>
      </c>
      <c r="I70" s="30">
        <v>2.91</v>
      </c>
      <c r="J70" s="30">
        <v>0.97</v>
      </c>
      <c r="K70" s="30">
        <v>18</v>
      </c>
      <c r="L70" s="28">
        <v>1850</v>
      </c>
      <c r="M70" s="15"/>
    </row>
    <row r="71" spans="4:13" x14ac:dyDescent="0.25">
      <c r="D71" s="15"/>
      <c r="E71" s="18">
        <v>2</v>
      </c>
      <c r="F71" s="28">
        <v>24</v>
      </c>
      <c r="G71" s="29">
        <v>8.6</v>
      </c>
      <c r="H71" s="29">
        <v>12.7</v>
      </c>
      <c r="I71" s="30">
        <v>3.28</v>
      </c>
      <c r="J71" s="30">
        <v>1.04</v>
      </c>
      <c r="K71" s="30">
        <v>21.5</v>
      </c>
      <c r="L71" s="28">
        <v>2100</v>
      </c>
      <c r="M71" s="15"/>
    </row>
    <row r="72" spans="4:13" x14ac:dyDescent="0.25">
      <c r="D72" s="15"/>
      <c r="E72" s="18">
        <v>1</v>
      </c>
      <c r="F72" s="28">
        <v>27</v>
      </c>
      <c r="G72" s="29">
        <v>8.1999999999999993</v>
      </c>
      <c r="H72" s="29">
        <v>11.9</v>
      </c>
      <c r="I72" s="30">
        <v>3.61</v>
      </c>
      <c r="J72" s="30">
        <v>1.1100000000000001</v>
      </c>
      <c r="K72" s="30">
        <v>25</v>
      </c>
      <c r="L72" s="28">
        <v>2300</v>
      </c>
      <c r="M72" s="15"/>
    </row>
    <row r="73" spans="4:13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4:13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</row>
  </sheetData>
  <sheetProtection sheet="1" selectLockedCells="1"/>
  <sortState ref="I55:K60">
    <sortCondition ref="K60"/>
  </sortState>
  <mergeCells count="12">
    <mergeCell ref="R5:S5"/>
    <mergeCell ref="G5:H5"/>
    <mergeCell ref="I5:J5"/>
    <mergeCell ref="K5:L5"/>
    <mergeCell ref="M5:N5"/>
    <mergeCell ref="O5:Q5"/>
    <mergeCell ref="E5:F5"/>
    <mergeCell ref="A1:C3"/>
    <mergeCell ref="A5:A6"/>
    <mergeCell ref="B5:B6"/>
    <mergeCell ref="C5:C6"/>
    <mergeCell ref="D5:D6"/>
  </mergeCells>
  <dataValidations count="1">
    <dataValidation type="list" allowBlank="1" showInputMessage="1" showErrorMessage="1" sqref="D7:D40" xr:uid="{7F81CEF5-2DB4-4D36-86A3-9AFCDEC689AA}">
      <formula1>"m, w"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E2D1B-0EC4-44DB-9359-1BEE768FACAB}">
  <sheetPr>
    <tabColor rgb="FF00B050"/>
  </sheetPr>
  <dimension ref="A1:W74"/>
  <sheetViews>
    <sheetView zoomScaleNormal="100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B7" sqref="B7"/>
    </sheetView>
  </sheetViews>
  <sheetFormatPr baseColWidth="10" defaultColWidth="11.5703125" defaultRowHeight="15" x14ac:dyDescent="0.25"/>
  <cols>
    <col min="1" max="1" width="4.28515625" style="6" customWidth="1"/>
    <col min="2" max="3" width="27.7109375" style="6" customWidth="1"/>
    <col min="4" max="5" width="12.28515625" style="6" customWidth="1"/>
    <col min="6" max="21" width="11.5703125" style="6"/>
    <col min="22" max="22" width="12.28515625" style="6" customWidth="1"/>
    <col min="23" max="16384" width="11.5703125" style="6"/>
  </cols>
  <sheetData>
    <row r="1" spans="1:23" ht="17.45" customHeight="1" x14ac:dyDescent="0.25">
      <c r="A1" s="45" t="s">
        <v>66</v>
      </c>
      <c r="B1" s="46"/>
      <c r="C1" s="4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7.45" customHeight="1" x14ac:dyDescent="0.25">
      <c r="A2" s="46"/>
      <c r="B2" s="46"/>
      <c r="C2" s="4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7.45" customHeight="1" x14ac:dyDescent="0.25">
      <c r="A3" s="46"/>
      <c r="B3" s="46"/>
      <c r="C3" s="4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x14ac:dyDescent="0.25">
      <c r="A4" s="5"/>
      <c r="B4" s="7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4.45" customHeight="1" x14ac:dyDescent="0.25">
      <c r="A5" s="47" t="s">
        <v>2</v>
      </c>
      <c r="B5" s="48" t="s">
        <v>3</v>
      </c>
      <c r="C5" s="47" t="s">
        <v>4</v>
      </c>
      <c r="D5" s="47" t="s">
        <v>5</v>
      </c>
      <c r="E5" s="49" t="s">
        <v>53</v>
      </c>
      <c r="F5" s="40"/>
      <c r="G5" s="39" t="s">
        <v>60</v>
      </c>
      <c r="H5" s="40"/>
      <c r="I5" s="41" t="s">
        <v>21</v>
      </c>
      <c r="J5" s="41"/>
      <c r="K5" s="41" t="s">
        <v>22</v>
      </c>
      <c r="L5" s="41"/>
      <c r="M5" s="50" t="s">
        <v>23</v>
      </c>
      <c r="N5" s="52"/>
      <c r="O5" s="51"/>
      <c r="P5" s="42" t="s">
        <v>65</v>
      </c>
      <c r="Q5" s="43"/>
      <c r="R5" s="44"/>
      <c r="S5" s="50" t="s">
        <v>55</v>
      </c>
      <c r="T5" s="51"/>
    </row>
    <row r="6" spans="1:23" s="8" customFormat="1" ht="25.5" x14ac:dyDescent="0.25">
      <c r="A6" s="47"/>
      <c r="B6" s="48"/>
      <c r="C6" s="47"/>
      <c r="D6" s="47"/>
      <c r="E6" s="4" t="s">
        <v>77</v>
      </c>
      <c r="F6" s="4" t="s">
        <v>54</v>
      </c>
      <c r="G6" s="4" t="s">
        <v>73</v>
      </c>
      <c r="H6" s="4" t="s">
        <v>54</v>
      </c>
      <c r="I6" s="4" t="s">
        <v>75</v>
      </c>
      <c r="J6" s="4" t="s">
        <v>54</v>
      </c>
      <c r="K6" s="4" t="s">
        <v>76</v>
      </c>
      <c r="L6" s="4" t="s">
        <v>54</v>
      </c>
      <c r="M6" s="4" t="s">
        <v>56</v>
      </c>
      <c r="N6" s="4" t="s">
        <v>75</v>
      </c>
      <c r="O6" s="4" t="s">
        <v>54</v>
      </c>
      <c r="P6" s="4" t="s">
        <v>56</v>
      </c>
      <c r="Q6" s="4" t="s">
        <v>75</v>
      </c>
      <c r="R6" s="4" t="s">
        <v>54</v>
      </c>
      <c r="S6" s="4" t="s">
        <v>78</v>
      </c>
      <c r="T6" s="4" t="s">
        <v>54</v>
      </c>
    </row>
    <row r="7" spans="1:23" x14ac:dyDescent="0.25">
      <c r="A7" s="10">
        <v>1</v>
      </c>
      <c r="B7" s="1" t="s">
        <v>80</v>
      </c>
      <c r="C7" s="2" t="s">
        <v>79</v>
      </c>
      <c r="D7" s="36" t="s">
        <v>82</v>
      </c>
      <c r="E7" s="3">
        <v>23</v>
      </c>
      <c r="F7" s="11">
        <f>IF($E7="","",IF($D7="m",(7-(MATCH($E7,$F$55:$F$60,1))),IF($D7="w",(7-(MATCH($E7,$F$67:$F$72,1))))))</f>
        <v>3</v>
      </c>
      <c r="G7" s="23">
        <v>12.5</v>
      </c>
      <c r="H7" s="11">
        <f>IF($G7="","",IF($D7="m",(7-(MATCH($G7,$G$55:$G$60,-1))),IF($D7="w",(7-(MATCH($G7,$G$67:$G$72,-1))))))</f>
        <v>3</v>
      </c>
      <c r="I7" s="34">
        <v>3.94</v>
      </c>
      <c r="J7" s="11">
        <f t="shared" ref="J7:J40" si="0">IF($I7="","",IF($D7="m",(7-(MATCH($I7,$H$55:$H$60,1))),IF($D7="w",(7-(MATCH($I7,$H$67:$H$72,1))))))</f>
        <v>2</v>
      </c>
      <c r="K7" s="23">
        <v>1.3</v>
      </c>
      <c r="L7" s="11">
        <f t="shared" ref="L7:L40" si="1">IF($K7="","",IF($D7="m",(7-(MATCH($K7,$I$55:$I$60,1))),IF($D7="w",(7-(MATCH($K7,$I$67:$I$72,1))))))</f>
        <v>1</v>
      </c>
      <c r="M7" s="11" t="str">
        <f t="shared" ref="M7:M39" si="2">IF($D7="","",IF($D7 ="w", "3 kg", "3 kg"))</f>
        <v>3 kg</v>
      </c>
      <c r="N7" s="34">
        <v>7.22</v>
      </c>
      <c r="O7" s="11">
        <f t="shared" ref="O7:O40" si="3">IF($N7="","",IF($D7="m",(7-(MATCH($N7,$J$55:$J$60,1))),IF($D7="w",(7-(MATCH($N7,$J$67:$J$72,1))))))</f>
        <v>2</v>
      </c>
      <c r="P7" s="11" t="str">
        <f>IF($D7="","",IF($D7="w","200 g",IF(D7="m","200 g")))</f>
        <v>200 g</v>
      </c>
      <c r="Q7" s="34">
        <v>32.5</v>
      </c>
      <c r="R7" s="11">
        <f t="shared" ref="R7:R40" si="4">IF($Q7="","",IF($D7="m",(7-(MATCH($Q7,$K$55:$K$60,1))),IF(($D7="w"),(7-(MATCH($Q7,$K$67:$K$72,1))))))</f>
        <v>3</v>
      </c>
      <c r="S7" s="23">
        <v>2450</v>
      </c>
      <c r="T7" s="11">
        <f t="shared" ref="T7:T40" si="5">IF($S7="","",IF($D7="m",(7-(MATCH($S7,$L$55:$L$60,1))),IF($D7="w",(7-(MATCH($S7,$L$67:$L$72,1))))))</f>
        <v>2</v>
      </c>
    </row>
    <row r="8" spans="1:23" x14ac:dyDescent="0.25">
      <c r="A8" s="10">
        <v>2</v>
      </c>
      <c r="B8" s="1" t="s">
        <v>80</v>
      </c>
      <c r="C8" s="2" t="s">
        <v>81</v>
      </c>
      <c r="D8" s="36" t="s">
        <v>83</v>
      </c>
      <c r="E8" s="3">
        <v>27</v>
      </c>
      <c r="F8" s="11">
        <f>IF($E8="","",IF($D8="m",(7-(MATCH($E8,$F$55:$F$60,1))),IF($D8="w",(7-(MATCH($E8,$F$67:$F$72,1))))))</f>
        <v>2</v>
      </c>
      <c r="G8" s="23">
        <v>13.7</v>
      </c>
      <c r="H8" s="11">
        <f t="shared" ref="H8:H39" si="6">IF($G8="","",IF($D8="m",(7-(MATCH($G8,$G$55:$G$60,-1))),IF($D8="w",(7-(MATCH($G8,$G$67:$G$72,-1))))))</f>
        <v>4</v>
      </c>
      <c r="I8" s="34">
        <v>3.49</v>
      </c>
      <c r="J8" s="11">
        <f t="shared" si="0"/>
        <v>2</v>
      </c>
      <c r="K8" s="23">
        <v>1.2</v>
      </c>
      <c r="L8" s="11">
        <f t="shared" si="1"/>
        <v>1</v>
      </c>
      <c r="M8" s="11" t="str">
        <f t="shared" si="2"/>
        <v>3 kg</v>
      </c>
      <c r="N8" s="34">
        <v>6.7</v>
      </c>
      <c r="O8" s="11">
        <f t="shared" si="3"/>
        <v>2</v>
      </c>
      <c r="P8" s="11" t="str">
        <f t="shared" ref="P8:P40" si="7">IF($D8="","",IF($D8="w","200 g",IF(D8="m","200 g")))</f>
        <v>200 g</v>
      </c>
      <c r="Q8" s="34">
        <v>37.5</v>
      </c>
      <c r="R8" s="11">
        <f t="shared" si="4"/>
        <v>1</v>
      </c>
      <c r="S8" s="23">
        <v>1950</v>
      </c>
      <c r="T8" s="11">
        <f t="shared" si="5"/>
        <v>3</v>
      </c>
    </row>
    <row r="9" spans="1:23" x14ac:dyDescent="0.25">
      <c r="A9" s="10">
        <v>3</v>
      </c>
      <c r="B9" s="2"/>
      <c r="C9" s="2"/>
      <c r="D9" s="36"/>
      <c r="E9" s="3"/>
      <c r="F9" s="11" t="str">
        <f t="shared" ref="F9:F39" si="8">IF($E9="","",IF($D9="m",(7-(MATCH($E9,$F$55:$F$60,1))),IF($D9="w",(7-(MATCH($E9,$F$67:$F$72,1))))))</f>
        <v/>
      </c>
      <c r="G9" s="23"/>
      <c r="H9" s="11" t="str">
        <f t="shared" si="6"/>
        <v/>
      </c>
      <c r="I9" s="34"/>
      <c r="J9" s="11" t="str">
        <f t="shared" si="0"/>
        <v/>
      </c>
      <c r="K9" s="23"/>
      <c r="L9" s="11" t="str">
        <f t="shared" si="1"/>
        <v/>
      </c>
      <c r="M9" s="11" t="str">
        <f t="shared" si="2"/>
        <v/>
      </c>
      <c r="N9" s="34"/>
      <c r="O9" s="11" t="str">
        <f t="shared" si="3"/>
        <v/>
      </c>
      <c r="P9" s="11" t="str">
        <f t="shared" si="7"/>
        <v/>
      </c>
      <c r="Q9" s="34"/>
      <c r="R9" s="11" t="str">
        <f t="shared" si="4"/>
        <v/>
      </c>
      <c r="S9" s="23"/>
      <c r="T9" s="11" t="str">
        <f t="shared" si="5"/>
        <v/>
      </c>
    </row>
    <row r="10" spans="1:23" x14ac:dyDescent="0.25">
      <c r="A10" s="10">
        <v>4</v>
      </c>
      <c r="B10" s="2"/>
      <c r="C10" s="2"/>
      <c r="D10" s="36"/>
      <c r="E10" s="3"/>
      <c r="F10" s="11" t="str">
        <f t="shared" si="8"/>
        <v/>
      </c>
      <c r="G10" s="23"/>
      <c r="H10" s="11" t="str">
        <f t="shared" si="6"/>
        <v/>
      </c>
      <c r="I10" s="34"/>
      <c r="J10" s="11" t="str">
        <f t="shared" si="0"/>
        <v/>
      </c>
      <c r="K10" s="23"/>
      <c r="L10" s="11" t="str">
        <f t="shared" si="1"/>
        <v/>
      </c>
      <c r="M10" s="11" t="str">
        <f t="shared" si="2"/>
        <v/>
      </c>
      <c r="N10" s="34"/>
      <c r="O10" s="11" t="str">
        <f t="shared" si="3"/>
        <v/>
      </c>
      <c r="P10" s="11" t="str">
        <f t="shared" si="7"/>
        <v/>
      </c>
      <c r="Q10" s="34"/>
      <c r="R10" s="11" t="str">
        <f t="shared" si="4"/>
        <v/>
      </c>
      <c r="S10" s="23"/>
      <c r="T10" s="11" t="str">
        <f t="shared" si="5"/>
        <v/>
      </c>
    </row>
    <row r="11" spans="1:23" x14ac:dyDescent="0.25">
      <c r="A11" s="10">
        <v>5</v>
      </c>
      <c r="B11" s="2"/>
      <c r="C11" s="2"/>
      <c r="D11" s="36"/>
      <c r="E11" s="3"/>
      <c r="F11" s="11" t="str">
        <f t="shared" si="8"/>
        <v/>
      </c>
      <c r="G11" s="23"/>
      <c r="H11" s="11" t="str">
        <f t="shared" si="6"/>
        <v/>
      </c>
      <c r="I11" s="34"/>
      <c r="J11" s="11" t="str">
        <f t="shared" si="0"/>
        <v/>
      </c>
      <c r="K11" s="23"/>
      <c r="L11" s="11" t="str">
        <f t="shared" si="1"/>
        <v/>
      </c>
      <c r="M11" s="11" t="str">
        <f t="shared" si="2"/>
        <v/>
      </c>
      <c r="N11" s="34"/>
      <c r="O11" s="11" t="str">
        <f t="shared" si="3"/>
        <v/>
      </c>
      <c r="P11" s="11" t="str">
        <f t="shared" si="7"/>
        <v/>
      </c>
      <c r="Q11" s="34"/>
      <c r="R11" s="11" t="str">
        <f t="shared" si="4"/>
        <v/>
      </c>
      <c r="S11" s="23"/>
      <c r="T11" s="11" t="str">
        <f t="shared" si="5"/>
        <v/>
      </c>
    </row>
    <row r="12" spans="1:23" x14ac:dyDescent="0.25">
      <c r="A12" s="10">
        <v>6</v>
      </c>
      <c r="B12" s="2"/>
      <c r="C12" s="2"/>
      <c r="D12" s="36"/>
      <c r="E12" s="3"/>
      <c r="F12" s="11" t="str">
        <f t="shared" si="8"/>
        <v/>
      </c>
      <c r="G12" s="23"/>
      <c r="H12" s="11" t="str">
        <f t="shared" si="6"/>
        <v/>
      </c>
      <c r="I12" s="34"/>
      <c r="J12" s="11" t="str">
        <f t="shared" si="0"/>
        <v/>
      </c>
      <c r="K12" s="23"/>
      <c r="L12" s="11" t="str">
        <f t="shared" si="1"/>
        <v/>
      </c>
      <c r="M12" s="11" t="str">
        <f t="shared" si="2"/>
        <v/>
      </c>
      <c r="N12" s="34"/>
      <c r="O12" s="11" t="str">
        <f t="shared" si="3"/>
        <v/>
      </c>
      <c r="P12" s="11" t="str">
        <f t="shared" si="7"/>
        <v/>
      </c>
      <c r="Q12" s="34"/>
      <c r="R12" s="11" t="str">
        <f t="shared" si="4"/>
        <v/>
      </c>
      <c r="S12" s="23"/>
      <c r="T12" s="11" t="str">
        <f t="shared" si="5"/>
        <v/>
      </c>
    </row>
    <row r="13" spans="1:23" x14ac:dyDescent="0.25">
      <c r="A13" s="10">
        <v>7</v>
      </c>
      <c r="B13" s="2"/>
      <c r="C13" s="2"/>
      <c r="D13" s="36"/>
      <c r="E13" s="3"/>
      <c r="F13" s="11" t="str">
        <f t="shared" si="8"/>
        <v/>
      </c>
      <c r="G13" s="23"/>
      <c r="H13" s="11" t="str">
        <f t="shared" si="6"/>
        <v/>
      </c>
      <c r="I13" s="34"/>
      <c r="J13" s="11" t="str">
        <f t="shared" si="0"/>
        <v/>
      </c>
      <c r="K13" s="23"/>
      <c r="L13" s="11" t="str">
        <f t="shared" si="1"/>
        <v/>
      </c>
      <c r="M13" s="11" t="str">
        <f t="shared" si="2"/>
        <v/>
      </c>
      <c r="N13" s="34"/>
      <c r="O13" s="11" t="str">
        <f t="shared" si="3"/>
        <v/>
      </c>
      <c r="P13" s="11" t="str">
        <f t="shared" si="7"/>
        <v/>
      </c>
      <c r="Q13" s="34"/>
      <c r="R13" s="11" t="str">
        <f t="shared" si="4"/>
        <v/>
      </c>
      <c r="S13" s="23"/>
      <c r="T13" s="11" t="str">
        <f t="shared" si="5"/>
        <v/>
      </c>
    </row>
    <row r="14" spans="1:23" x14ac:dyDescent="0.25">
      <c r="A14" s="10">
        <v>8</v>
      </c>
      <c r="B14" s="2"/>
      <c r="C14" s="2"/>
      <c r="D14" s="36"/>
      <c r="E14" s="3"/>
      <c r="F14" s="11" t="str">
        <f t="shared" si="8"/>
        <v/>
      </c>
      <c r="G14" s="23"/>
      <c r="H14" s="11" t="str">
        <f t="shared" si="6"/>
        <v/>
      </c>
      <c r="I14" s="34"/>
      <c r="J14" s="11" t="str">
        <f t="shared" si="0"/>
        <v/>
      </c>
      <c r="K14" s="23"/>
      <c r="L14" s="11" t="str">
        <f t="shared" si="1"/>
        <v/>
      </c>
      <c r="M14" s="11" t="str">
        <f t="shared" si="2"/>
        <v/>
      </c>
      <c r="N14" s="34"/>
      <c r="O14" s="11" t="str">
        <f t="shared" si="3"/>
        <v/>
      </c>
      <c r="P14" s="11" t="str">
        <f t="shared" si="7"/>
        <v/>
      </c>
      <c r="Q14" s="34"/>
      <c r="R14" s="11" t="str">
        <f t="shared" si="4"/>
        <v/>
      </c>
      <c r="S14" s="23"/>
      <c r="T14" s="11" t="str">
        <f t="shared" si="5"/>
        <v/>
      </c>
    </row>
    <row r="15" spans="1:23" x14ac:dyDescent="0.25">
      <c r="A15" s="10">
        <v>9</v>
      </c>
      <c r="B15" s="2"/>
      <c r="C15" s="2"/>
      <c r="D15" s="36"/>
      <c r="E15" s="3"/>
      <c r="F15" s="11" t="str">
        <f t="shared" si="8"/>
        <v/>
      </c>
      <c r="G15" s="23"/>
      <c r="H15" s="11" t="str">
        <f t="shared" si="6"/>
        <v/>
      </c>
      <c r="I15" s="34"/>
      <c r="J15" s="11" t="str">
        <f t="shared" si="0"/>
        <v/>
      </c>
      <c r="K15" s="23"/>
      <c r="L15" s="11" t="str">
        <f t="shared" si="1"/>
        <v/>
      </c>
      <c r="M15" s="11" t="str">
        <f t="shared" si="2"/>
        <v/>
      </c>
      <c r="N15" s="34"/>
      <c r="O15" s="11" t="str">
        <f t="shared" si="3"/>
        <v/>
      </c>
      <c r="P15" s="11" t="str">
        <f t="shared" si="7"/>
        <v/>
      </c>
      <c r="Q15" s="34"/>
      <c r="R15" s="11" t="str">
        <f t="shared" si="4"/>
        <v/>
      </c>
      <c r="S15" s="23"/>
      <c r="T15" s="11" t="str">
        <f t="shared" si="5"/>
        <v/>
      </c>
    </row>
    <row r="16" spans="1:23" x14ac:dyDescent="0.25">
      <c r="A16" s="10">
        <v>10</v>
      </c>
      <c r="B16" s="2"/>
      <c r="C16" s="2"/>
      <c r="D16" s="36"/>
      <c r="E16" s="3"/>
      <c r="F16" s="11" t="str">
        <f t="shared" si="8"/>
        <v/>
      </c>
      <c r="G16" s="23"/>
      <c r="H16" s="11" t="str">
        <f t="shared" si="6"/>
        <v/>
      </c>
      <c r="I16" s="34"/>
      <c r="J16" s="11" t="str">
        <f t="shared" si="0"/>
        <v/>
      </c>
      <c r="K16" s="23"/>
      <c r="L16" s="11" t="str">
        <f t="shared" si="1"/>
        <v/>
      </c>
      <c r="M16" s="11" t="str">
        <f t="shared" si="2"/>
        <v/>
      </c>
      <c r="N16" s="34"/>
      <c r="O16" s="11" t="str">
        <f t="shared" si="3"/>
        <v/>
      </c>
      <c r="P16" s="11" t="str">
        <f t="shared" si="7"/>
        <v/>
      </c>
      <c r="Q16" s="34"/>
      <c r="R16" s="11" t="str">
        <f t="shared" si="4"/>
        <v/>
      </c>
      <c r="S16" s="23"/>
      <c r="T16" s="11" t="str">
        <f t="shared" si="5"/>
        <v/>
      </c>
    </row>
    <row r="17" spans="1:20" x14ac:dyDescent="0.25">
      <c r="A17" s="10">
        <v>11</v>
      </c>
      <c r="B17" s="2"/>
      <c r="C17" s="2"/>
      <c r="D17" s="36"/>
      <c r="E17" s="3"/>
      <c r="F17" s="11" t="str">
        <f t="shared" si="8"/>
        <v/>
      </c>
      <c r="G17" s="23"/>
      <c r="H17" s="11" t="str">
        <f t="shared" si="6"/>
        <v/>
      </c>
      <c r="I17" s="34"/>
      <c r="J17" s="11" t="str">
        <f t="shared" si="0"/>
        <v/>
      </c>
      <c r="K17" s="23"/>
      <c r="L17" s="11" t="str">
        <f t="shared" si="1"/>
        <v/>
      </c>
      <c r="M17" s="11" t="str">
        <f t="shared" si="2"/>
        <v/>
      </c>
      <c r="N17" s="34"/>
      <c r="O17" s="11" t="str">
        <f t="shared" si="3"/>
        <v/>
      </c>
      <c r="P17" s="11" t="str">
        <f t="shared" si="7"/>
        <v/>
      </c>
      <c r="Q17" s="34"/>
      <c r="R17" s="11" t="str">
        <f t="shared" si="4"/>
        <v/>
      </c>
      <c r="S17" s="23"/>
      <c r="T17" s="11" t="str">
        <f t="shared" si="5"/>
        <v/>
      </c>
    </row>
    <row r="18" spans="1:20" x14ac:dyDescent="0.25">
      <c r="A18" s="10">
        <v>12</v>
      </c>
      <c r="B18" s="2"/>
      <c r="C18" s="2"/>
      <c r="D18" s="36"/>
      <c r="E18" s="3"/>
      <c r="F18" s="11" t="str">
        <f t="shared" si="8"/>
        <v/>
      </c>
      <c r="G18" s="23"/>
      <c r="H18" s="11" t="str">
        <f t="shared" si="6"/>
        <v/>
      </c>
      <c r="I18" s="34"/>
      <c r="J18" s="11" t="str">
        <f t="shared" si="0"/>
        <v/>
      </c>
      <c r="K18" s="23"/>
      <c r="L18" s="11" t="str">
        <f t="shared" si="1"/>
        <v/>
      </c>
      <c r="M18" s="11" t="str">
        <f t="shared" si="2"/>
        <v/>
      </c>
      <c r="N18" s="34"/>
      <c r="O18" s="11" t="str">
        <f t="shared" si="3"/>
        <v/>
      </c>
      <c r="P18" s="11" t="str">
        <f t="shared" si="7"/>
        <v/>
      </c>
      <c r="Q18" s="34"/>
      <c r="R18" s="11" t="str">
        <f t="shared" si="4"/>
        <v/>
      </c>
      <c r="S18" s="23"/>
      <c r="T18" s="11" t="str">
        <f t="shared" si="5"/>
        <v/>
      </c>
    </row>
    <row r="19" spans="1:20" x14ac:dyDescent="0.25">
      <c r="A19" s="10">
        <v>13</v>
      </c>
      <c r="B19" s="2"/>
      <c r="C19" s="2"/>
      <c r="D19" s="36"/>
      <c r="E19" s="3"/>
      <c r="F19" s="11" t="str">
        <f t="shared" si="8"/>
        <v/>
      </c>
      <c r="G19" s="23"/>
      <c r="H19" s="11" t="str">
        <f t="shared" si="6"/>
        <v/>
      </c>
      <c r="I19" s="34"/>
      <c r="J19" s="11" t="str">
        <f t="shared" si="0"/>
        <v/>
      </c>
      <c r="K19" s="23"/>
      <c r="L19" s="11" t="str">
        <f t="shared" si="1"/>
        <v/>
      </c>
      <c r="M19" s="11" t="str">
        <f t="shared" si="2"/>
        <v/>
      </c>
      <c r="N19" s="34"/>
      <c r="O19" s="11" t="str">
        <f t="shared" si="3"/>
        <v/>
      </c>
      <c r="P19" s="11" t="str">
        <f t="shared" si="7"/>
        <v/>
      </c>
      <c r="Q19" s="34"/>
      <c r="R19" s="11" t="str">
        <f t="shared" si="4"/>
        <v/>
      </c>
      <c r="S19" s="23"/>
      <c r="T19" s="11" t="str">
        <f t="shared" si="5"/>
        <v/>
      </c>
    </row>
    <row r="20" spans="1:20" x14ac:dyDescent="0.25">
      <c r="A20" s="10">
        <v>14</v>
      </c>
      <c r="B20" s="2"/>
      <c r="C20" s="2"/>
      <c r="D20" s="36"/>
      <c r="E20" s="3"/>
      <c r="F20" s="11" t="str">
        <f t="shared" si="8"/>
        <v/>
      </c>
      <c r="G20" s="23"/>
      <c r="H20" s="11" t="str">
        <f t="shared" si="6"/>
        <v/>
      </c>
      <c r="I20" s="34"/>
      <c r="J20" s="11" t="str">
        <f t="shared" si="0"/>
        <v/>
      </c>
      <c r="K20" s="23"/>
      <c r="L20" s="11" t="str">
        <f t="shared" si="1"/>
        <v/>
      </c>
      <c r="M20" s="11" t="str">
        <f t="shared" si="2"/>
        <v/>
      </c>
      <c r="N20" s="34"/>
      <c r="O20" s="11" t="str">
        <f t="shared" si="3"/>
        <v/>
      </c>
      <c r="P20" s="11" t="str">
        <f t="shared" si="7"/>
        <v/>
      </c>
      <c r="Q20" s="34"/>
      <c r="R20" s="11" t="str">
        <f t="shared" si="4"/>
        <v/>
      </c>
      <c r="S20" s="23"/>
      <c r="T20" s="11" t="str">
        <f t="shared" si="5"/>
        <v/>
      </c>
    </row>
    <row r="21" spans="1:20" x14ac:dyDescent="0.25">
      <c r="A21" s="10">
        <v>15</v>
      </c>
      <c r="B21" s="2"/>
      <c r="C21" s="2"/>
      <c r="D21" s="36"/>
      <c r="E21" s="3"/>
      <c r="F21" s="11" t="str">
        <f t="shared" si="8"/>
        <v/>
      </c>
      <c r="G21" s="23"/>
      <c r="H21" s="11" t="str">
        <f t="shared" si="6"/>
        <v/>
      </c>
      <c r="I21" s="34"/>
      <c r="J21" s="11" t="str">
        <f t="shared" si="0"/>
        <v/>
      </c>
      <c r="K21" s="23"/>
      <c r="L21" s="11" t="str">
        <f t="shared" si="1"/>
        <v/>
      </c>
      <c r="M21" s="11" t="str">
        <f t="shared" si="2"/>
        <v/>
      </c>
      <c r="N21" s="34"/>
      <c r="O21" s="11" t="str">
        <f t="shared" si="3"/>
        <v/>
      </c>
      <c r="P21" s="11" t="str">
        <f t="shared" si="7"/>
        <v/>
      </c>
      <c r="Q21" s="34"/>
      <c r="R21" s="11" t="str">
        <f t="shared" si="4"/>
        <v/>
      </c>
      <c r="S21" s="23"/>
      <c r="T21" s="11" t="str">
        <f t="shared" si="5"/>
        <v/>
      </c>
    </row>
    <row r="22" spans="1:20" x14ac:dyDescent="0.25">
      <c r="A22" s="10">
        <v>16</v>
      </c>
      <c r="B22" s="2"/>
      <c r="C22" s="2"/>
      <c r="D22" s="36"/>
      <c r="E22" s="3"/>
      <c r="F22" s="11" t="str">
        <f t="shared" si="8"/>
        <v/>
      </c>
      <c r="G22" s="23"/>
      <c r="H22" s="11" t="str">
        <f t="shared" si="6"/>
        <v/>
      </c>
      <c r="I22" s="34"/>
      <c r="J22" s="11" t="str">
        <f t="shared" si="0"/>
        <v/>
      </c>
      <c r="K22" s="23"/>
      <c r="L22" s="11" t="str">
        <f t="shared" si="1"/>
        <v/>
      </c>
      <c r="M22" s="11" t="str">
        <f t="shared" si="2"/>
        <v/>
      </c>
      <c r="N22" s="34"/>
      <c r="O22" s="11" t="str">
        <f t="shared" si="3"/>
        <v/>
      </c>
      <c r="P22" s="11" t="str">
        <f t="shared" si="7"/>
        <v/>
      </c>
      <c r="Q22" s="34"/>
      <c r="R22" s="11" t="str">
        <f t="shared" si="4"/>
        <v/>
      </c>
      <c r="S22" s="23"/>
      <c r="T22" s="11" t="str">
        <f t="shared" si="5"/>
        <v/>
      </c>
    </row>
    <row r="23" spans="1:20" x14ac:dyDescent="0.25">
      <c r="A23" s="10">
        <v>17</v>
      </c>
      <c r="B23" s="1"/>
      <c r="C23" s="2"/>
      <c r="D23" s="36"/>
      <c r="E23" s="3"/>
      <c r="F23" s="11" t="str">
        <f t="shared" si="8"/>
        <v/>
      </c>
      <c r="G23" s="23"/>
      <c r="H23" s="11" t="str">
        <f t="shared" si="6"/>
        <v/>
      </c>
      <c r="I23" s="34"/>
      <c r="J23" s="11" t="str">
        <f t="shared" si="0"/>
        <v/>
      </c>
      <c r="K23" s="23"/>
      <c r="L23" s="11" t="str">
        <f t="shared" si="1"/>
        <v/>
      </c>
      <c r="M23" s="11" t="str">
        <f t="shared" si="2"/>
        <v/>
      </c>
      <c r="N23" s="34"/>
      <c r="O23" s="11" t="str">
        <f t="shared" si="3"/>
        <v/>
      </c>
      <c r="P23" s="11" t="str">
        <f t="shared" si="7"/>
        <v/>
      </c>
      <c r="Q23" s="34"/>
      <c r="R23" s="11" t="str">
        <f t="shared" si="4"/>
        <v/>
      </c>
      <c r="S23" s="23"/>
      <c r="T23" s="11" t="str">
        <f t="shared" si="5"/>
        <v/>
      </c>
    </row>
    <row r="24" spans="1:20" x14ac:dyDescent="0.25">
      <c r="A24" s="10">
        <v>18</v>
      </c>
      <c r="B24" s="1"/>
      <c r="C24" s="2"/>
      <c r="D24" s="36"/>
      <c r="E24" s="3"/>
      <c r="F24" s="11" t="str">
        <f t="shared" si="8"/>
        <v/>
      </c>
      <c r="G24" s="23"/>
      <c r="H24" s="11" t="str">
        <f t="shared" si="6"/>
        <v/>
      </c>
      <c r="I24" s="34"/>
      <c r="J24" s="11" t="str">
        <f t="shared" si="0"/>
        <v/>
      </c>
      <c r="K24" s="23"/>
      <c r="L24" s="11" t="str">
        <f t="shared" si="1"/>
        <v/>
      </c>
      <c r="M24" s="11" t="str">
        <f t="shared" si="2"/>
        <v/>
      </c>
      <c r="N24" s="34"/>
      <c r="O24" s="11" t="str">
        <f t="shared" si="3"/>
        <v/>
      </c>
      <c r="P24" s="11" t="str">
        <f t="shared" si="7"/>
        <v/>
      </c>
      <c r="Q24" s="34"/>
      <c r="R24" s="11" t="str">
        <f t="shared" si="4"/>
        <v/>
      </c>
      <c r="S24" s="23"/>
      <c r="T24" s="11" t="str">
        <f t="shared" si="5"/>
        <v/>
      </c>
    </row>
    <row r="25" spans="1:20" x14ac:dyDescent="0.25">
      <c r="A25" s="10">
        <v>19</v>
      </c>
      <c r="B25" s="2"/>
      <c r="C25" s="2"/>
      <c r="D25" s="36"/>
      <c r="E25" s="3"/>
      <c r="F25" s="11" t="str">
        <f t="shared" si="8"/>
        <v/>
      </c>
      <c r="G25" s="23"/>
      <c r="H25" s="11" t="str">
        <f t="shared" si="6"/>
        <v/>
      </c>
      <c r="I25" s="34"/>
      <c r="J25" s="11" t="str">
        <f t="shared" si="0"/>
        <v/>
      </c>
      <c r="K25" s="23"/>
      <c r="L25" s="11" t="str">
        <f t="shared" si="1"/>
        <v/>
      </c>
      <c r="M25" s="11" t="str">
        <f t="shared" si="2"/>
        <v/>
      </c>
      <c r="N25" s="34"/>
      <c r="O25" s="11" t="str">
        <f t="shared" si="3"/>
        <v/>
      </c>
      <c r="P25" s="11" t="str">
        <f t="shared" si="7"/>
        <v/>
      </c>
      <c r="Q25" s="34"/>
      <c r="R25" s="11" t="str">
        <f t="shared" si="4"/>
        <v/>
      </c>
      <c r="S25" s="23"/>
      <c r="T25" s="11" t="str">
        <f t="shared" si="5"/>
        <v/>
      </c>
    </row>
    <row r="26" spans="1:20" x14ac:dyDescent="0.25">
      <c r="A26" s="10">
        <v>20</v>
      </c>
      <c r="B26" s="2"/>
      <c r="C26" s="2"/>
      <c r="D26" s="36"/>
      <c r="E26" s="3"/>
      <c r="F26" s="11" t="str">
        <f t="shared" si="8"/>
        <v/>
      </c>
      <c r="G26" s="23"/>
      <c r="H26" s="11" t="str">
        <f t="shared" si="6"/>
        <v/>
      </c>
      <c r="I26" s="34"/>
      <c r="J26" s="11" t="str">
        <f t="shared" si="0"/>
        <v/>
      </c>
      <c r="K26" s="23"/>
      <c r="L26" s="11" t="str">
        <f t="shared" si="1"/>
        <v/>
      </c>
      <c r="M26" s="11" t="str">
        <f t="shared" si="2"/>
        <v/>
      </c>
      <c r="N26" s="34"/>
      <c r="O26" s="11" t="str">
        <f t="shared" si="3"/>
        <v/>
      </c>
      <c r="P26" s="11" t="str">
        <f t="shared" si="7"/>
        <v/>
      </c>
      <c r="Q26" s="34"/>
      <c r="R26" s="11" t="str">
        <f t="shared" si="4"/>
        <v/>
      </c>
      <c r="S26" s="23"/>
      <c r="T26" s="11" t="str">
        <f t="shared" si="5"/>
        <v/>
      </c>
    </row>
    <row r="27" spans="1:20" x14ac:dyDescent="0.25">
      <c r="A27" s="10">
        <v>21</v>
      </c>
      <c r="B27" s="2"/>
      <c r="C27" s="2"/>
      <c r="D27" s="36"/>
      <c r="E27" s="3"/>
      <c r="F27" s="11" t="str">
        <f t="shared" si="8"/>
        <v/>
      </c>
      <c r="G27" s="23"/>
      <c r="H27" s="11" t="str">
        <f t="shared" si="6"/>
        <v/>
      </c>
      <c r="I27" s="34"/>
      <c r="J27" s="11" t="str">
        <f t="shared" si="0"/>
        <v/>
      </c>
      <c r="K27" s="23"/>
      <c r="L27" s="11" t="str">
        <f t="shared" si="1"/>
        <v/>
      </c>
      <c r="M27" s="11" t="str">
        <f t="shared" si="2"/>
        <v/>
      </c>
      <c r="N27" s="34"/>
      <c r="O27" s="11" t="str">
        <f t="shared" si="3"/>
        <v/>
      </c>
      <c r="P27" s="11" t="str">
        <f t="shared" si="7"/>
        <v/>
      </c>
      <c r="Q27" s="34"/>
      <c r="R27" s="11" t="str">
        <f t="shared" si="4"/>
        <v/>
      </c>
      <c r="S27" s="23"/>
      <c r="T27" s="11" t="str">
        <f t="shared" si="5"/>
        <v/>
      </c>
    </row>
    <row r="28" spans="1:20" x14ac:dyDescent="0.25">
      <c r="A28" s="10">
        <v>22</v>
      </c>
      <c r="B28" s="2"/>
      <c r="C28" s="2"/>
      <c r="D28" s="36"/>
      <c r="E28" s="3"/>
      <c r="F28" s="11" t="str">
        <f t="shared" si="8"/>
        <v/>
      </c>
      <c r="G28" s="23"/>
      <c r="H28" s="11" t="str">
        <f t="shared" si="6"/>
        <v/>
      </c>
      <c r="I28" s="34"/>
      <c r="J28" s="11" t="str">
        <f t="shared" si="0"/>
        <v/>
      </c>
      <c r="K28" s="23"/>
      <c r="L28" s="11" t="str">
        <f t="shared" si="1"/>
        <v/>
      </c>
      <c r="M28" s="11" t="str">
        <f t="shared" si="2"/>
        <v/>
      </c>
      <c r="N28" s="34"/>
      <c r="O28" s="11" t="str">
        <f t="shared" si="3"/>
        <v/>
      </c>
      <c r="P28" s="11" t="str">
        <f t="shared" si="7"/>
        <v/>
      </c>
      <c r="Q28" s="34"/>
      <c r="R28" s="11" t="str">
        <f t="shared" si="4"/>
        <v/>
      </c>
      <c r="S28" s="23"/>
      <c r="T28" s="11" t="str">
        <f t="shared" si="5"/>
        <v/>
      </c>
    </row>
    <row r="29" spans="1:20" x14ac:dyDescent="0.25">
      <c r="A29" s="10">
        <v>23</v>
      </c>
      <c r="B29" s="2"/>
      <c r="C29" s="2"/>
      <c r="D29" s="36"/>
      <c r="E29" s="3"/>
      <c r="F29" s="11" t="str">
        <f t="shared" si="8"/>
        <v/>
      </c>
      <c r="G29" s="23"/>
      <c r="H29" s="11" t="str">
        <f t="shared" si="6"/>
        <v/>
      </c>
      <c r="I29" s="34"/>
      <c r="J29" s="11" t="str">
        <f t="shared" si="0"/>
        <v/>
      </c>
      <c r="K29" s="23"/>
      <c r="L29" s="11" t="str">
        <f t="shared" si="1"/>
        <v/>
      </c>
      <c r="M29" s="11" t="str">
        <f t="shared" si="2"/>
        <v/>
      </c>
      <c r="N29" s="34"/>
      <c r="O29" s="11" t="str">
        <f t="shared" si="3"/>
        <v/>
      </c>
      <c r="P29" s="11" t="str">
        <f t="shared" si="7"/>
        <v/>
      </c>
      <c r="Q29" s="34"/>
      <c r="R29" s="11" t="str">
        <f t="shared" si="4"/>
        <v/>
      </c>
      <c r="S29" s="23"/>
      <c r="T29" s="11" t="str">
        <f t="shared" si="5"/>
        <v/>
      </c>
    </row>
    <row r="30" spans="1:20" x14ac:dyDescent="0.25">
      <c r="A30" s="10">
        <v>24</v>
      </c>
      <c r="B30" s="2"/>
      <c r="C30" s="2"/>
      <c r="D30" s="36"/>
      <c r="E30" s="3"/>
      <c r="F30" s="11" t="str">
        <f t="shared" si="8"/>
        <v/>
      </c>
      <c r="G30" s="23"/>
      <c r="H30" s="11" t="str">
        <f t="shared" si="6"/>
        <v/>
      </c>
      <c r="I30" s="34"/>
      <c r="J30" s="11" t="str">
        <f t="shared" si="0"/>
        <v/>
      </c>
      <c r="K30" s="23"/>
      <c r="L30" s="11" t="str">
        <f t="shared" si="1"/>
        <v/>
      </c>
      <c r="M30" s="11" t="str">
        <f t="shared" si="2"/>
        <v/>
      </c>
      <c r="N30" s="34"/>
      <c r="O30" s="11" t="str">
        <f t="shared" si="3"/>
        <v/>
      </c>
      <c r="P30" s="11" t="str">
        <f t="shared" si="7"/>
        <v/>
      </c>
      <c r="Q30" s="34"/>
      <c r="R30" s="11" t="str">
        <f t="shared" si="4"/>
        <v/>
      </c>
      <c r="S30" s="23"/>
      <c r="T30" s="11" t="str">
        <f t="shared" si="5"/>
        <v/>
      </c>
    </row>
    <row r="31" spans="1:20" x14ac:dyDescent="0.25">
      <c r="A31" s="10">
        <v>25</v>
      </c>
      <c r="B31" s="2"/>
      <c r="C31" s="2"/>
      <c r="D31" s="36"/>
      <c r="E31" s="3"/>
      <c r="F31" s="11" t="str">
        <f t="shared" si="8"/>
        <v/>
      </c>
      <c r="G31" s="23"/>
      <c r="H31" s="11" t="str">
        <f t="shared" si="6"/>
        <v/>
      </c>
      <c r="I31" s="34"/>
      <c r="J31" s="11" t="str">
        <f t="shared" si="0"/>
        <v/>
      </c>
      <c r="K31" s="23"/>
      <c r="L31" s="11" t="str">
        <f t="shared" si="1"/>
        <v/>
      </c>
      <c r="M31" s="11" t="str">
        <f t="shared" si="2"/>
        <v/>
      </c>
      <c r="N31" s="34"/>
      <c r="O31" s="11" t="str">
        <f t="shared" si="3"/>
        <v/>
      </c>
      <c r="P31" s="11" t="str">
        <f t="shared" si="7"/>
        <v/>
      </c>
      <c r="Q31" s="34"/>
      <c r="R31" s="11" t="str">
        <f t="shared" si="4"/>
        <v/>
      </c>
      <c r="S31" s="23"/>
      <c r="T31" s="11" t="str">
        <f t="shared" si="5"/>
        <v/>
      </c>
    </row>
    <row r="32" spans="1:20" x14ac:dyDescent="0.25">
      <c r="A32" s="10">
        <v>26</v>
      </c>
      <c r="B32" s="2"/>
      <c r="C32" s="2"/>
      <c r="D32" s="36"/>
      <c r="E32" s="3"/>
      <c r="F32" s="11" t="str">
        <f t="shared" si="8"/>
        <v/>
      </c>
      <c r="G32" s="23"/>
      <c r="H32" s="11" t="str">
        <f t="shared" si="6"/>
        <v/>
      </c>
      <c r="I32" s="34"/>
      <c r="J32" s="11" t="str">
        <f t="shared" si="0"/>
        <v/>
      </c>
      <c r="K32" s="23"/>
      <c r="L32" s="11" t="str">
        <f t="shared" si="1"/>
        <v/>
      </c>
      <c r="M32" s="11" t="str">
        <f t="shared" si="2"/>
        <v/>
      </c>
      <c r="N32" s="34"/>
      <c r="O32" s="11" t="str">
        <f t="shared" si="3"/>
        <v/>
      </c>
      <c r="P32" s="11" t="str">
        <f t="shared" si="7"/>
        <v/>
      </c>
      <c r="Q32" s="34"/>
      <c r="R32" s="11" t="str">
        <f t="shared" si="4"/>
        <v/>
      </c>
      <c r="S32" s="23"/>
      <c r="T32" s="11" t="str">
        <f t="shared" si="5"/>
        <v/>
      </c>
    </row>
    <row r="33" spans="1:20" x14ac:dyDescent="0.25">
      <c r="A33" s="10">
        <v>27</v>
      </c>
      <c r="B33" s="2"/>
      <c r="C33" s="2"/>
      <c r="D33" s="36"/>
      <c r="E33" s="3"/>
      <c r="F33" s="11" t="str">
        <f t="shared" si="8"/>
        <v/>
      </c>
      <c r="G33" s="23"/>
      <c r="H33" s="11" t="str">
        <f t="shared" si="6"/>
        <v/>
      </c>
      <c r="I33" s="34"/>
      <c r="J33" s="11" t="str">
        <f t="shared" si="0"/>
        <v/>
      </c>
      <c r="K33" s="23"/>
      <c r="L33" s="11" t="str">
        <f t="shared" si="1"/>
        <v/>
      </c>
      <c r="M33" s="11" t="str">
        <f t="shared" si="2"/>
        <v/>
      </c>
      <c r="N33" s="34"/>
      <c r="O33" s="11" t="str">
        <f t="shared" si="3"/>
        <v/>
      </c>
      <c r="P33" s="11" t="str">
        <f t="shared" si="7"/>
        <v/>
      </c>
      <c r="Q33" s="34"/>
      <c r="R33" s="11" t="str">
        <f t="shared" si="4"/>
        <v/>
      </c>
      <c r="S33" s="23"/>
      <c r="T33" s="11" t="str">
        <f t="shared" si="5"/>
        <v/>
      </c>
    </row>
    <row r="34" spans="1:20" x14ac:dyDescent="0.25">
      <c r="A34" s="10">
        <v>28</v>
      </c>
      <c r="B34" s="2"/>
      <c r="C34" s="2"/>
      <c r="D34" s="36"/>
      <c r="E34" s="3"/>
      <c r="F34" s="11" t="str">
        <f t="shared" si="8"/>
        <v/>
      </c>
      <c r="G34" s="23"/>
      <c r="H34" s="11" t="str">
        <f t="shared" si="6"/>
        <v/>
      </c>
      <c r="I34" s="34"/>
      <c r="J34" s="11" t="str">
        <f t="shared" si="0"/>
        <v/>
      </c>
      <c r="K34" s="23"/>
      <c r="L34" s="11" t="str">
        <f t="shared" si="1"/>
        <v/>
      </c>
      <c r="M34" s="11" t="str">
        <f t="shared" si="2"/>
        <v/>
      </c>
      <c r="N34" s="34"/>
      <c r="O34" s="11" t="str">
        <f t="shared" si="3"/>
        <v/>
      </c>
      <c r="P34" s="11" t="str">
        <f t="shared" si="7"/>
        <v/>
      </c>
      <c r="Q34" s="34"/>
      <c r="R34" s="11" t="str">
        <f t="shared" si="4"/>
        <v/>
      </c>
      <c r="S34" s="23"/>
      <c r="T34" s="11" t="str">
        <f t="shared" si="5"/>
        <v/>
      </c>
    </row>
    <row r="35" spans="1:20" x14ac:dyDescent="0.25">
      <c r="A35" s="10">
        <v>29</v>
      </c>
      <c r="B35" s="2"/>
      <c r="C35" s="2"/>
      <c r="D35" s="36"/>
      <c r="E35" s="3"/>
      <c r="F35" s="11" t="str">
        <f t="shared" si="8"/>
        <v/>
      </c>
      <c r="G35" s="23"/>
      <c r="H35" s="11" t="str">
        <f t="shared" si="6"/>
        <v/>
      </c>
      <c r="I35" s="34"/>
      <c r="J35" s="11" t="str">
        <f t="shared" si="0"/>
        <v/>
      </c>
      <c r="K35" s="23"/>
      <c r="L35" s="11" t="str">
        <f t="shared" si="1"/>
        <v/>
      </c>
      <c r="M35" s="11" t="str">
        <f t="shared" si="2"/>
        <v/>
      </c>
      <c r="N35" s="34"/>
      <c r="O35" s="11" t="str">
        <f t="shared" si="3"/>
        <v/>
      </c>
      <c r="P35" s="11" t="str">
        <f t="shared" si="7"/>
        <v/>
      </c>
      <c r="Q35" s="34"/>
      <c r="R35" s="11" t="str">
        <f t="shared" si="4"/>
        <v/>
      </c>
      <c r="S35" s="23"/>
      <c r="T35" s="11" t="str">
        <f t="shared" si="5"/>
        <v/>
      </c>
    </row>
    <row r="36" spans="1:20" x14ac:dyDescent="0.25">
      <c r="A36" s="10">
        <v>30</v>
      </c>
      <c r="B36" s="2"/>
      <c r="C36" s="2"/>
      <c r="D36" s="36"/>
      <c r="E36" s="3"/>
      <c r="F36" s="11" t="str">
        <f t="shared" si="8"/>
        <v/>
      </c>
      <c r="G36" s="23"/>
      <c r="H36" s="11" t="str">
        <f t="shared" si="6"/>
        <v/>
      </c>
      <c r="I36" s="34"/>
      <c r="J36" s="11" t="str">
        <f t="shared" si="0"/>
        <v/>
      </c>
      <c r="K36" s="23"/>
      <c r="L36" s="11" t="str">
        <f t="shared" si="1"/>
        <v/>
      </c>
      <c r="M36" s="11" t="str">
        <f t="shared" si="2"/>
        <v/>
      </c>
      <c r="N36" s="34"/>
      <c r="O36" s="11" t="str">
        <f t="shared" si="3"/>
        <v/>
      </c>
      <c r="P36" s="11" t="str">
        <f t="shared" si="7"/>
        <v/>
      </c>
      <c r="Q36" s="34"/>
      <c r="R36" s="11" t="str">
        <f t="shared" si="4"/>
        <v/>
      </c>
      <c r="S36" s="23"/>
      <c r="T36" s="11" t="str">
        <f t="shared" si="5"/>
        <v/>
      </c>
    </row>
    <row r="37" spans="1:20" x14ac:dyDescent="0.25">
      <c r="A37" s="10">
        <v>31</v>
      </c>
      <c r="B37" s="2"/>
      <c r="C37" s="2"/>
      <c r="D37" s="36"/>
      <c r="E37" s="3"/>
      <c r="F37" s="11" t="str">
        <f t="shared" si="8"/>
        <v/>
      </c>
      <c r="G37" s="23"/>
      <c r="H37" s="11" t="str">
        <f t="shared" si="6"/>
        <v/>
      </c>
      <c r="I37" s="34"/>
      <c r="J37" s="11" t="str">
        <f t="shared" si="0"/>
        <v/>
      </c>
      <c r="K37" s="23"/>
      <c r="L37" s="11" t="str">
        <f t="shared" si="1"/>
        <v/>
      </c>
      <c r="M37" s="11" t="str">
        <f t="shared" si="2"/>
        <v/>
      </c>
      <c r="N37" s="34"/>
      <c r="O37" s="11" t="str">
        <f t="shared" si="3"/>
        <v/>
      </c>
      <c r="P37" s="11" t="str">
        <f t="shared" si="7"/>
        <v/>
      </c>
      <c r="Q37" s="34"/>
      <c r="R37" s="11" t="str">
        <f t="shared" si="4"/>
        <v/>
      </c>
      <c r="S37" s="23"/>
      <c r="T37" s="11" t="str">
        <f t="shared" si="5"/>
        <v/>
      </c>
    </row>
    <row r="38" spans="1:20" x14ac:dyDescent="0.25">
      <c r="A38" s="10">
        <v>32</v>
      </c>
      <c r="B38" s="2"/>
      <c r="C38" s="2"/>
      <c r="D38" s="36"/>
      <c r="E38" s="3"/>
      <c r="F38" s="11" t="str">
        <f t="shared" si="8"/>
        <v/>
      </c>
      <c r="G38" s="23"/>
      <c r="H38" s="11" t="str">
        <f t="shared" si="6"/>
        <v/>
      </c>
      <c r="I38" s="34"/>
      <c r="J38" s="11" t="str">
        <f t="shared" si="0"/>
        <v/>
      </c>
      <c r="K38" s="23"/>
      <c r="L38" s="11" t="str">
        <f t="shared" si="1"/>
        <v/>
      </c>
      <c r="M38" s="11" t="str">
        <f t="shared" si="2"/>
        <v/>
      </c>
      <c r="N38" s="34"/>
      <c r="O38" s="11" t="str">
        <f t="shared" si="3"/>
        <v/>
      </c>
      <c r="P38" s="11" t="str">
        <f t="shared" si="7"/>
        <v/>
      </c>
      <c r="Q38" s="34"/>
      <c r="R38" s="11" t="str">
        <f t="shared" si="4"/>
        <v/>
      </c>
      <c r="S38" s="23"/>
      <c r="T38" s="11" t="str">
        <f t="shared" si="5"/>
        <v/>
      </c>
    </row>
    <row r="39" spans="1:20" x14ac:dyDescent="0.25">
      <c r="A39" s="10">
        <v>33</v>
      </c>
      <c r="B39" s="2"/>
      <c r="C39" s="2"/>
      <c r="D39" s="36"/>
      <c r="E39" s="3"/>
      <c r="F39" s="11" t="str">
        <f t="shared" si="8"/>
        <v/>
      </c>
      <c r="G39" s="23"/>
      <c r="H39" s="11" t="str">
        <f t="shared" si="6"/>
        <v/>
      </c>
      <c r="I39" s="34"/>
      <c r="J39" s="11" t="str">
        <f t="shared" si="0"/>
        <v/>
      </c>
      <c r="K39" s="23"/>
      <c r="L39" s="11" t="str">
        <f t="shared" si="1"/>
        <v/>
      </c>
      <c r="M39" s="11" t="str">
        <f t="shared" si="2"/>
        <v/>
      </c>
      <c r="N39" s="34"/>
      <c r="O39" s="11" t="str">
        <f t="shared" si="3"/>
        <v/>
      </c>
      <c r="P39" s="11" t="str">
        <f t="shared" si="7"/>
        <v/>
      </c>
      <c r="Q39" s="34"/>
      <c r="R39" s="11" t="str">
        <f t="shared" si="4"/>
        <v/>
      </c>
      <c r="S39" s="23"/>
      <c r="T39" s="11" t="str">
        <f t="shared" si="5"/>
        <v/>
      </c>
    </row>
    <row r="40" spans="1:20" x14ac:dyDescent="0.25">
      <c r="A40" s="10">
        <v>34</v>
      </c>
      <c r="B40" s="2"/>
      <c r="C40" s="2"/>
      <c r="D40" s="36"/>
      <c r="E40" s="3"/>
      <c r="F40" s="11" t="str">
        <f>IF($E40="","",IF($D40="m",(7-(MATCH($E40,$F$55:$F$60,1))),IF($D40="w",(7-(MATCH($E40,$F$67:$F$72,1))))))</f>
        <v/>
      </c>
      <c r="G40" s="23"/>
      <c r="H40" s="11" t="str">
        <f>IF($G40="","",IF($D40="m",(7-(MATCH($G40,$G$55:$G$60,-1))),IF($D40="w",(7-(MATCH($G40,$G$67:$G$72,-1))))))</f>
        <v/>
      </c>
      <c r="I40" s="34"/>
      <c r="J40" s="11" t="str">
        <f t="shared" si="0"/>
        <v/>
      </c>
      <c r="K40" s="23"/>
      <c r="L40" s="11" t="str">
        <f t="shared" si="1"/>
        <v/>
      </c>
      <c r="M40" s="11" t="str">
        <f>IF($D40="","",IF($D40 ="w", "3 kg", "3 kg"))</f>
        <v/>
      </c>
      <c r="N40" s="34"/>
      <c r="O40" s="11" t="str">
        <f t="shared" si="3"/>
        <v/>
      </c>
      <c r="P40" s="11" t="str">
        <f t="shared" si="7"/>
        <v/>
      </c>
      <c r="Q40" s="34"/>
      <c r="R40" s="11" t="str">
        <f t="shared" si="4"/>
        <v/>
      </c>
      <c r="S40" s="23"/>
      <c r="T40" s="11" t="str">
        <f t="shared" si="5"/>
        <v/>
      </c>
    </row>
    <row r="41" spans="1:20" x14ac:dyDescent="0.25">
      <c r="E41" s="12"/>
      <c r="F41" s="12"/>
      <c r="G41" s="12"/>
      <c r="H41" s="12"/>
      <c r="I41" s="12"/>
      <c r="J41" s="12"/>
      <c r="K41" s="12"/>
    </row>
    <row r="45" spans="1:20" x14ac:dyDescent="0.25">
      <c r="F45" s="6" t="str">
        <f>IF(E45="","",IF(AND(#REF!=1,D45="w"),(MATCH(E45,#REF!,-1)-1),IF(AND(#REF!=1,D45="m"),(MATCH(E45,$E$55:$E$59,-1)-1),IF(AND(#REF!=2,D45="w"),(MATCH(E45,#REF!,-1)-1),IF(AND(#REF!=2,D45="m"),(MATCH(E45,E66:E71,-1)-1))))))</f>
        <v/>
      </c>
    </row>
    <row r="52" spans="4:13" x14ac:dyDescent="0.25">
      <c r="D52" s="14"/>
      <c r="E52" s="14" t="s">
        <v>36</v>
      </c>
      <c r="F52" s="13"/>
      <c r="G52" s="13"/>
      <c r="H52" s="13"/>
      <c r="I52" s="13"/>
      <c r="J52" s="13"/>
      <c r="K52" s="13"/>
      <c r="L52" s="13"/>
      <c r="M52" s="13"/>
    </row>
    <row r="53" spans="4:13" x14ac:dyDescent="0.25"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4:13" ht="45" x14ac:dyDescent="0.25">
      <c r="D54" s="13"/>
      <c r="E54" s="26" t="s">
        <v>39</v>
      </c>
      <c r="F54" s="27" t="s">
        <v>40</v>
      </c>
      <c r="G54" s="27" t="s">
        <v>59</v>
      </c>
      <c r="H54" s="27" t="s">
        <v>42</v>
      </c>
      <c r="I54" s="27" t="s">
        <v>14</v>
      </c>
      <c r="J54" s="27" t="s">
        <v>63</v>
      </c>
      <c r="K54" s="27" t="s">
        <v>62</v>
      </c>
      <c r="L54" s="27" t="s">
        <v>46</v>
      </c>
      <c r="M54" s="13"/>
    </row>
    <row r="55" spans="4:13" ht="14.45" customHeight="1" x14ac:dyDescent="0.25">
      <c r="D55" s="13"/>
      <c r="E55" s="18">
        <v>6</v>
      </c>
      <c r="F55" s="28">
        <v>0</v>
      </c>
      <c r="G55" s="29">
        <v>60</v>
      </c>
      <c r="H55" s="30">
        <v>0</v>
      </c>
      <c r="I55" s="30">
        <v>0</v>
      </c>
      <c r="J55" s="31">
        <v>0</v>
      </c>
      <c r="K55" s="30">
        <v>0</v>
      </c>
      <c r="L55" s="33">
        <v>0</v>
      </c>
      <c r="M55" s="13"/>
    </row>
    <row r="56" spans="4:13" ht="14.45" customHeight="1" x14ac:dyDescent="0.25">
      <c r="D56" s="13"/>
      <c r="E56" s="18">
        <v>5</v>
      </c>
      <c r="F56" s="28">
        <v>12</v>
      </c>
      <c r="G56" s="29">
        <v>14.2</v>
      </c>
      <c r="H56" s="30">
        <v>2.6</v>
      </c>
      <c r="I56" s="30">
        <v>0.91</v>
      </c>
      <c r="J56" s="31">
        <v>3.92</v>
      </c>
      <c r="K56" s="30">
        <v>17</v>
      </c>
      <c r="L56" s="33">
        <v>1500</v>
      </c>
      <c r="M56" s="13"/>
    </row>
    <row r="57" spans="4:13" ht="14.45" customHeight="1" x14ac:dyDescent="0.25">
      <c r="D57" s="13"/>
      <c r="E57" s="18">
        <v>4</v>
      </c>
      <c r="F57" s="28">
        <v>18</v>
      </c>
      <c r="G57" s="29">
        <v>13.3</v>
      </c>
      <c r="H57" s="30">
        <v>3.09</v>
      </c>
      <c r="I57" s="30">
        <v>1.02</v>
      </c>
      <c r="J57" s="31">
        <v>5.21</v>
      </c>
      <c r="K57" s="30">
        <v>25.5</v>
      </c>
      <c r="L57" s="33">
        <v>1900</v>
      </c>
      <c r="M57" s="13"/>
    </row>
    <row r="58" spans="4:13" ht="14.45" customHeight="1" x14ac:dyDescent="0.25">
      <c r="D58" s="13"/>
      <c r="E58" s="18">
        <v>3</v>
      </c>
      <c r="F58" s="28">
        <v>23</v>
      </c>
      <c r="G58" s="29">
        <v>12.5</v>
      </c>
      <c r="H58" s="30">
        <v>3.53</v>
      </c>
      <c r="I58" s="30">
        <v>1.1299999999999999</v>
      </c>
      <c r="J58" s="31">
        <v>6.31</v>
      </c>
      <c r="K58" s="30">
        <v>32.5</v>
      </c>
      <c r="L58" s="33">
        <v>2200</v>
      </c>
      <c r="M58" s="13"/>
    </row>
    <row r="59" spans="4:13" ht="14.45" customHeight="1" x14ac:dyDescent="0.25">
      <c r="D59" s="13"/>
      <c r="E59" s="18">
        <v>2</v>
      </c>
      <c r="F59" s="28">
        <v>27</v>
      </c>
      <c r="G59" s="29">
        <v>11.8</v>
      </c>
      <c r="H59" s="30">
        <v>3.94</v>
      </c>
      <c r="I59" s="30">
        <v>1.22</v>
      </c>
      <c r="J59" s="31">
        <v>7.22</v>
      </c>
      <c r="K59" s="30">
        <v>37.5</v>
      </c>
      <c r="L59" s="33">
        <v>2450</v>
      </c>
      <c r="M59" s="13"/>
    </row>
    <row r="60" spans="4:13" x14ac:dyDescent="0.25">
      <c r="D60" s="13"/>
      <c r="E60" s="18">
        <v>1</v>
      </c>
      <c r="F60" s="28">
        <v>30</v>
      </c>
      <c r="G60" s="29">
        <v>11.1</v>
      </c>
      <c r="H60" s="30">
        <v>4.28</v>
      </c>
      <c r="I60" s="30">
        <v>1.3</v>
      </c>
      <c r="J60" s="31">
        <v>8.1199999999999992</v>
      </c>
      <c r="K60" s="30">
        <v>42</v>
      </c>
      <c r="L60" s="33">
        <v>2700</v>
      </c>
      <c r="M60" s="13"/>
    </row>
    <row r="61" spans="4:13" x14ac:dyDescent="0.25"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4:13" x14ac:dyDescent="0.25"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4" spans="4:13" x14ac:dyDescent="0.25">
      <c r="D64" s="16"/>
      <c r="E64" s="16" t="s">
        <v>37</v>
      </c>
      <c r="F64" s="15"/>
      <c r="G64" s="15"/>
      <c r="H64" s="15"/>
      <c r="I64" s="15"/>
      <c r="J64" s="15"/>
      <c r="K64" s="15"/>
      <c r="L64" s="15"/>
      <c r="M64" s="15"/>
    </row>
    <row r="65" spans="4:13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4:13" ht="45" x14ac:dyDescent="0.25">
      <c r="D66" s="15"/>
      <c r="E66" s="26" t="s">
        <v>39</v>
      </c>
      <c r="F66" s="27" t="s">
        <v>40</v>
      </c>
      <c r="G66" s="27" t="s">
        <v>59</v>
      </c>
      <c r="H66" s="27" t="s">
        <v>42</v>
      </c>
      <c r="I66" s="27" t="s">
        <v>48</v>
      </c>
      <c r="J66" s="27" t="s">
        <v>63</v>
      </c>
      <c r="K66" s="27" t="s">
        <v>64</v>
      </c>
      <c r="L66" s="27" t="s">
        <v>46</v>
      </c>
      <c r="M66" s="15"/>
    </row>
    <row r="67" spans="4:13" x14ac:dyDescent="0.25">
      <c r="D67" s="15"/>
      <c r="E67" s="18">
        <v>6</v>
      </c>
      <c r="F67" s="28">
        <v>0</v>
      </c>
      <c r="G67" s="29">
        <v>60</v>
      </c>
      <c r="H67" s="30">
        <v>0</v>
      </c>
      <c r="I67" s="30">
        <v>0</v>
      </c>
      <c r="J67" s="30">
        <v>0</v>
      </c>
      <c r="K67" s="30">
        <v>0</v>
      </c>
      <c r="L67" s="28">
        <v>0</v>
      </c>
      <c r="M67" s="15"/>
    </row>
    <row r="68" spans="4:13" x14ac:dyDescent="0.25">
      <c r="D68" s="15"/>
      <c r="E68" s="18">
        <v>5</v>
      </c>
      <c r="F68" s="28">
        <v>12</v>
      </c>
      <c r="G68" s="29">
        <v>14.6</v>
      </c>
      <c r="H68" s="30">
        <v>2.27</v>
      </c>
      <c r="I68" s="30">
        <v>0.88</v>
      </c>
      <c r="J68" s="30">
        <v>3.7</v>
      </c>
      <c r="K68" s="30">
        <v>12</v>
      </c>
      <c r="L68" s="28">
        <v>1400</v>
      </c>
      <c r="M68" s="15"/>
    </row>
    <row r="69" spans="4:13" x14ac:dyDescent="0.25">
      <c r="D69" s="15"/>
      <c r="E69" s="18">
        <v>4</v>
      </c>
      <c r="F69" s="28">
        <v>18</v>
      </c>
      <c r="G69" s="29">
        <v>13.7</v>
      </c>
      <c r="H69" s="30">
        <v>2.72</v>
      </c>
      <c r="I69" s="30">
        <v>0.98</v>
      </c>
      <c r="J69" s="30">
        <v>4.9000000000000004</v>
      </c>
      <c r="K69" s="30">
        <v>18</v>
      </c>
      <c r="L69" s="28">
        <v>1700</v>
      </c>
      <c r="M69" s="15"/>
    </row>
    <row r="70" spans="4:13" x14ac:dyDescent="0.25">
      <c r="D70" s="15"/>
      <c r="E70" s="18">
        <v>3</v>
      </c>
      <c r="F70" s="28">
        <v>23</v>
      </c>
      <c r="G70" s="29">
        <v>12.8</v>
      </c>
      <c r="H70" s="30">
        <v>3.13</v>
      </c>
      <c r="I70" s="30">
        <v>1.06</v>
      </c>
      <c r="J70" s="30">
        <v>5.9</v>
      </c>
      <c r="K70" s="30">
        <v>23</v>
      </c>
      <c r="L70" s="28">
        <v>1950</v>
      </c>
      <c r="M70" s="15"/>
    </row>
    <row r="71" spans="4:13" x14ac:dyDescent="0.25">
      <c r="D71" s="15"/>
      <c r="E71" s="18">
        <v>2</v>
      </c>
      <c r="F71" s="28">
        <v>27</v>
      </c>
      <c r="G71" s="29">
        <v>12.1</v>
      </c>
      <c r="H71" s="30">
        <v>3.49</v>
      </c>
      <c r="I71" s="30">
        <v>1.1299999999999999</v>
      </c>
      <c r="J71" s="30">
        <v>6.7</v>
      </c>
      <c r="K71" s="30">
        <v>27.5</v>
      </c>
      <c r="L71" s="28">
        <v>2200</v>
      </c>
      <c r="M71" s="15"/>
    </row>
    <row r="72" spans="4:13" x14ac:dyDescent="0.25">
      <c r="D72" s="15"/>
      <c r="E72" s="18">
        <v>1</v>
      </c>
      <c r="F72" s="28">
        <v>30</v>
      </c>
      <c r="G72" s="29">
        <v>11.5</v>
      </c>
      <c r="H72" s="30">
        <v>3.81</v>
      </c>
      <c r="I72" s="30">
        <v>1.2</v>
      </c>
      <c r="J72" s="30">
        <v>7.4</v>
      </c>
      <c r="K72" s="30">
        <v>31.5</v>
      </c>
      <c r="L72" s="28">
        <v>2400</v>
      </c>
      <c r="M72" s="15"/>
    </row>
    <row r="73" spans="4:13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4:13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</row>
  </sheetData>
  <sheetProtection sheet="1" selectLockedCells="1"/>
  <mergeCells count="12">
    <mergeCell ref="S5:T5"/>
    <mergeCell ref="G5:H5"/>
    <mergeCell ref="I5:J5"/>
    <mergeCell ref="K5:L5"/>
    <mergeCell ref="M5:O5"/>
    <mergeCell ref="P5:R5"/>
    <mergeCell ref="E5:F5"/>
    <mergeCell ref="A1:C3"/>
    <mergeCell ref="A5:A6"/>
    <mergeCell ref="B5:B6"/>
    <mergeCell ref="C5:C6"/>
    <mergeCell ref="D5:D6"/>
  </mergeCells>
  <dataValidations count="1">
    <dataValidation type="list" allowBlank="1" showInputMessage="1" showErrorMessage="1" sqref="D7:D40" xr:uid="{136DD579-3380-406F-9ECD-917AB8251F60}">
      <formula1>"m, w"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CBBB6-952A-4556-8E55-6F4FD61B969A}">
  <sheetPr>
    <tabColor rgb="FF00B0F0"/>
  </sheetPr>
  <dimension ref="A1:Z74"/>
  <sheetViews>
    <sheetView zoomScaleNormal="100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B7" sqref="B7"/>
    </sheetView>
  </sheetViews>
  <sheetFormatPr baseColWidth="10" defaultColWidth="11.5703125" defaultRowHeight="15" x14ac:dyDescent="0.25"/>
  <cols>
    <col min="1" max="1" width="4.28515625" style="6" customWidth="1"/>
    <col min="2" max="3" width="27.7109375" style="6" customWidth="1"/>
    <col min="4" max="5" width="12.28515625" style="6" customWidth="1"/>
    <col min="6" max="21" width="11.5703125" style="6"/>
    <col min="22" max="22" width="12.28515625" style="6" customWidth="1"/>
    <col min="23" max="16384" width="11.5703125" style="6"/>
  </cols>
  <sheetData>
    <row r="1" spans="1:26" ht="17.45" customHeight="1" x14ac:dyDescent="0.25">
      <c r="A1" s="45" t="s">
        <v>58</v>
      </c>
      <c r="B1" s="46"/>
      <c r="C1" s="4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6" ht="17.45" customHeight="1" x14ac:dyDescent="0.25">
      <c r="A2" s="46"/>
      <c r="B2" s="46"/>
      <c r="C2" s="4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6" ht="17.45" customHeight="1" x14ac:dyDescent="0.25">
      <c r="A3" s="46"/>
      <c r="B3" s="46"/>
      <c r="C3" s="4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6" x14ac:dyDescent="0.25">
      <c r="A4" s="5"/>
      <c r="B4" s="7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6" ht="14.45" customHeight="1" x14ac:dyDescent="0.25">
      <c r="A5" s="47" t="s">
        <v>2</v>
      </c>
      <c r="B5" s="48" t="s">
        <v>3</v>
      </c>
      <c r="C5" s="47" t="s">
        <v>4</v>
      </c>
      <c r="D5" s="47" t="s">
        <v>5</v>
      </c>
      <c r="E5" s="49" t="s">
        <v>53</v>
      </c>
      <c r="F5" s="40"/>
      <c r="G5" s="39" t="s">
        <v>60</v>
      </c>
      <c r="H5" s="40"/>
      <c r="I5" s="41" t="s">
        <v>18</v>
      </c>
      <c r="J5" s="41"/>
      <c r="K5" s="41" t="s">
        <v>21</v>
      </c>
      <c r="L5" s="41"/>
      <c r="M5" s="41" t="s">
        <v>22</v>
      </c>
      <c r="N5" s="41"/>
      <c r="O5" s="50" t="s">
        <v>23</v>
      </c>
      <c r="P5" s="52"/>
      <c r="Q5" s="51"/>
      <c r="R5" s="42" t="s">
        <v>65</v>
      </c>
      <c r="S5" s="43"/>
      <c r="T5" s="44"/>
      <c r="U5" s="53" t="s">
        <v>27</v>
      </c>
      <c r="V5" s="54"/>
      <c r="W5" s="41" t="s">
        <v>17</v>
      </c>
      <c r="X5" s="41"/>
      <c r="Y5" s="50" t="s">
        <v>55</v>
      </c>
      <c r="Z5" s="51"/>
    </row>
    <row r="6" spans="1:26" s="8" customFormat="1" ht="25.5" x14ac:dyDescent="0.25">
      <c r="A6" s="47"/>
      <c r="B6" s="48"/>
      <c r="C6" s="47"/>
      <c r="D6" s="47"/>
      <c r="E6" s="4" t="s">
        <v>77</v>
      </c>
      <c r="F6" s="4" t="s">
        <v>54</v>
      </c>
      <c r="G6" s="4" t="s">
        <v>73</v>
      </c>
      <c r="H6" s="4" t="s">
        <v>54</v>
      </c>
      <c r="I6" s="4" t="s">
        <v>73</v>
      </c>
      <c r="J6" s="4" t="s">
        <v>54</v>
      </c>
      <c r="K6" s="4" t="s">
        <v>75</v>
      </c>
      <c r="L6" s="4" t="s">
        <v>54</v>
      </c>
      <c r="M6" s="4" t="s">
        <v>76</v>
      </c>
      <c r="N6" s="4" t="s">
        <v>54</v>
      </c>
      <c r="O6" s="4" t="s">
        <v>56</v>
      </c>
      <c r="P6" s="4" t="s">
        <v>75</v>
      </c>
      <c r="Q6" s="4" t="s">
        <v>54</v>
      </c>
      <c r="R6" s="4" t="s">
        <v>56</v>
      </c>
      <c r="S6" s="4" t="s">
        <v>75</v>
      </c>
      <c r="T6" s="4" t="s">
        <v>54</v>
      </c>
      <c r="U6" s="4" t="s">
        <v>75</v>
      </c>
      <c r="V6" s="4" t="s">
        <v>54</v>
      </c>
      <c r="W6" s="4" t="s">
        <v>74</v>
      </c>
      <c r="X6" s="4" t="s">
        <v>54</v>
      </c>
      <c r="Y6" s="4" t="s">
        <v>78</v>
      </c>
      <c r="Z6" s="4" t="s">
        <v>54</v>
      </c>
    </row>
    <row r="7" spans="1:26" x14ac:dyDescent="0.25">
      <c r="A7" s="10">
        <v>1</v>
      </c>
      <c r="B7" s="1" t="s">
        <v>80</v>
      </c>
      <c r="C7" s="2" t="s">
        <v>79</v>
      </c>
      <c r="D7" s="36" t="s">
        <v>82</v>
      </c>
      <c r="E7" s="37">
        <v>20</v>
      </c>
      <c r="F7" s="11">
        <f>IF($E7="","",IF($D7="m",(7-(MATCH($E7,$F$55:$F$60,1))),IF($D7="w",(7-(MATCH($E7,$F$67:$F$72,1))))))</f>
        <v>4</v>
      </c>
      <c r="G7" s="23">
        <v>12.1</v>
      </c>
      <c r="H7" s="11">
        <f>IF($G7="","",IF($D7="m",(7-(MATCH($G7,$G$55:$G$60,-1))),IF($D7="w",(7-(MATCH($G7,$G$67:$G$72,-1))))))</f>
        <v>3</v>
      </c>
      <c r="I7" s="23">
        <v>14.3</v>
      </c>
      <c r="J7" s="11">
        <f t="shared" ref="J7:J40" si="0">IF($I7="","",IF($D7="m",(7-(MATCH($I7,$H$55:$H$60,-1))),IF($D7="w",(7-(MATCH($I7,$H$67:$H$72,-1))))))</f>
        <v>2</v>
      </c>
      <c r="K7" s="34">
        <v>3.75</v>
      </c>
      <c r="L7" s="11">
        <f t="shared" ref="L7:L40" si="1">IF($K7="","",IF($D7="m",(7-(MATCH($K7,$I$55:$I$60,1))),IF($D7="w",(7-(MATCH($K7,$I$67:$I$72,1))))))</f>
        <v>3</v>
      </c>
      <c r="M7" s="23">
        <v>1.37</v>
      </c>
      <c r="N7" s="11">
        <f t="shared" ref="N7:N40" si="2">IF($M7="","",IF($D7="m",(7-(MATCH($M7,$J$55:$J$60,1))),IF($D7="w",(7-(MATCH($M7,$J$67:$J$72,1))))))</f>
        <v>1</v>
      </c>
      <c r="O7" s="11" t="str">
        <f>IF($D7="","",IF($D7 ="w", "3 kg", "4 kg"))</f>
        <v>4 kg</v>
      </c>
      <c r="P7" s="34">
        <v>5.8</v>
      </c>
      <c r="Q7" s="11">
        <f t="shared" ref="Q7:Q40" si="3">IF($P7="","",IF($D7="m",(7-(MATCH($P7,$K$55:$K$60,1))),IF($D7="w",(7-(MATCH($P7,$K$67:$K$72,1))))))</f>
        <v>4</v>
      </c>
      <c r="R7" s="11" t="str">
        <f>IF($D7="","",IF($D7="w","200 g",IF(D7="m","200 g")))</f>
        <v>200 g</v>
      </c>
      <c r="S7" s="34">
        <v>41.5</v>
      </c>
      <c r="T7" s="11">
        <f t="shared" ref="T7:T40" si="4">IF($S7="","",IF($D7="m",(7-(MATCH($S7,$L$55:$L$60,1))),IF(($D7="w"),(7-(MATCH($S7,$L$67:$L$72,1))))))</f>
        <v>2</v>
      </c>
      <c r="U7" s="34"/>
      <c r="V7" s="11" t="str">
        <f t="shared" ref="V7:V40" si="5">IF($D7="m","nicht möglich",IF($U7="","",IF(($D7="w"),7-(MATCH($U7,$M$67:$M$72,1)))))</f>
        <v>nicht möglich</v>
      </c>
      <c r="W7" s="35">
        <v>2.4768518518518516E-3</v>
      </c>
      <c r="X7" s="11">
        <f t="shared" ref="X7:X40" si="6">IF($W7="","",IF($D7="m",(7-(MATCH($W7,$M$55:$M$60,-1))),IF($D7="w",(7-(MATCH($W7,$N$67:$N$72,-1))))))</f>
        <v>4</v>
      </c>
      <c r="Y7" s="23">
        <v>2500</v>
      </c>
      <c r="Z7" s="11">
        <f t="shared" ref="Z7:Z40" si="7">IF($Y7="","",IF($D7="m",(7-(MATCH($Y7,$N$55:$N$60,1))),IF($D7="w",(7-(MATCH($Y7,$O$67:$O$72,1))))))</f>
        <v>2</v>
      </c>
    </row>
    <row r="8" spans="1:26" x14ac:dyDescent="0.25">
      <c r="A8" s="10">
        <v>2</v>
      </c>
      <c r="B8" s="1" t="s">
        <v>80</v>
      </c>
      <c r="C8" s="2" t="s">
        <v>81</v>
      </c>
      <c r="D8" s="36" t="s">
        <v>83</v>
      </c>
      <c r="E8" s="37">
        <v>25</v>
      </c>
      <c r="F8" s="11">
        <f t="shared" ref="F8:F40" si="8">IF($E8="","",IF($D8="m",(7-(MATCH($E8,$F$55:$F$60,1))),IF($D8="w",(7-(MATCH($E8,$F$67:$F$72,1))))))</f>
        <v>3</v>
      </c>
      <c r="G8" s="23">
        <v>12.8</v>
      </c>
      <c r="H8" s="11">
        <f t="shared" ref="H8:H40" si="9">IF($G8="","",IF($D8="m",(7-(MATCH($G8,$G$55:$G$60,-1))),IF($D8="w",(7-(MATCH($G8,$G$67:$G$72,-1))))))</f>
        <v>3</v>
      </c>
      <c r="I8" s="23">
        <v>14.3</v>
      </c>
      <c r="J8" s="11">
        <f t="shared" si="0"/>
        <v>1</v>
      </c>
      <c r="K8" s="34">
        <v>3.49</v>
      </c>
      <c r="L8" s="11">
        <f t="shared" si="1"/>
        <v>2</v>
      </c>
      <c r="M8" s="23">
        <v>1.2</v>
      </c>
      <c r="N8" s="11">
        <f t="shared" si="2"/>
        <v>1</v>
      </c>
      <c r="O8" s="11" t="str">
        <f t="shared" ref="O8:O40" si="10">IF($D8="","",IF($D8 ="w", "3 kg", "4 kg"))</f>
        <v>3 kg</v>
      </c>
      <c r="P8" s="34">
        <v>5.9</v>
      </c>
      <c r="Q8" s="11">
        <f t="shared" si="3"/>
        <v>3</v>
      </c>
      <c r="R8" s="11" t="str">
        <f t="shared" ref="R8:R40" si="11">IF($D8="","",IF($D8="w","200 g",IF(D8="m","200 g")))</f>
        <v>200 g</v>
      </c>
      <c r="S8" s="34">
        <v>23</v>
      </c>
      <c r="T8" s="11">
        <f t="shared" si="4"/>
        <v>3</v>
      </c>
      <c r="U8" s="34">
        <v>22</v>
      </c>
      <c r="V8" s="11">
        <f t="shared" si="5"/>
        <v>2</v>
      </c>
      <c r="W8" s="35">
        <v>2.4537037037037036E-3</v>
      </c>
      <c r="X8" s="11">
        <f t="shared" si="6"/>
        <v>2</v>
      </c>
      <c r="Y8" s="23">
        <v>2200</v>
      </c>
      <c r="Z8" s="11">
        <f t="shared" si="7"/>
        <v>2</v>
      </c>
    </row>
    <row r="9" spans="1:26" x14ac:dyDescent="0.25">
      <c r="A9" s="10">
        <v>3</v>
      </c>
      <c r="B9" s="2"/>
      <c r="C9" s="2"/>
      <c r="D9" s="36"/>
      <c r="E9" s="37"/>
      <c r="F9" s="11" t="str">
        <f t="shared" si="8"/>
        <v/>
      </c>
      <c r="G9" s="23"/>
      <c r="H9" s="11" t="str">
        <f t="shared" si="9"/>
        <v/>
      </c>
      <c r="I9" s="23"/>
      <c r="J9" s="11" t="str">
        <f t="shared" si="0"/>
        <v/>
      </c>
      <c r="K9" s="34"/>
      <c r="L9" s="11" t="str">
        <f t="shared" si="1"/>
        <v/>
      </c>
      <c r="M9" s="23"/>
      <c r="N9" s="11" t="str">
        <f t="shared" si="2"/>
        <v/>
      </c>
      <c r="O9" s="11" t="str">
        <f t="shared" si="10"/>
        <v/>
      </c>
      <c r="P9" s="34"/>
      <c r="Q9" s="11" t="str">
        <f t="shared" si="3"/>
        <v/>
      </c>
      <c r="R9" s="11" t="str">
        <f t="shared" si="11"/>
        <v/>
      </c>
      <c r="S9" s="34"/>
      <c r="T9" s="11" t="str">
        <f t="shared" si="4"/>
        <v/>
      </c>
      <c r="U9" s="34"/>
      <c r="V9" s="11" t="str">
        <f t="shared" si="5"/>
        <v/>
      </c>
      <c r="W9" s="35"/>
      <c r="X9" s="11" t="str">
        <f t="shared" si="6"/>
        <v/>
      </c>
      <c r="Y9" s="23"/>
      <c r="Z9" s="11" t="str">
        <f t="shared" si="7"/>
        <v/>
      </c>
    </row>
    <row r="10" spans="1:26" x14ac:dyDescent="0.25">
      <c r="A10" s="10">
        <v>4</v>
      </c>
      <c r="B10" s="2"/>
      <c r="C10" s="2"/>
      <c r="D10" s="36"/>
      <c r="E10" s="37"/>
      <c r="F10" s="11" t="str">
        <f t="shared" si="8"/>
        <v/>
      </c>
      <c r="G10" s="23"/>
      <c r="H10" s="11" t="str">
        <f t="shared" si="9"/>
        <v/>
      </c>
      <c r="I10" s="23"/>
      <c r="J10" s="11" t="str">
        <f t="shared" si="0"/>
        <v/>
      </c>
      <c r="K10" s="34"/>
      <c r="L10" s="11" t="str">
        <f t="shared" si="1"/>
        <v/>
      </c>
      <c r="M10" s="23"/>
      <c r="N10" s="11" t="str">
        <f t="shared" si="2"/>
        <v/>
      </c>
      <c r="O10" s="11" t="str">
        <f t="shared" si="10"/>
        <v/>
      </c>
      <c r="P10" s="34"/>
      <c r="Q10" s="11" t="str">
        <f t="shared" si="3"/>
        <v/>
      </c>
      <c r="R10" s="11" t="str">
        <f t="shared" si="11"/>
        <v/>
      </c>
      <c r="S10" s="34"/>
      <c r="T10" s="11" t="str">
        <f t="shared" si="4"/>
        <v/>
      </c>
      <c r="U10" s="34"/>
      <c r="V10" s="11" t="str">
        <f t="shared" si="5"/>
        <v/>
      </c>
      <c r="W10" s="35"/>
      <c r="X10" s="11" t="str">
        <f t="shared" si="6"/>
        <v/>
      </c>
      <c r="Y10" s="23"/>
      <c r="Z10" s="11" t="str">
        <f t="shared" si="7"/>
        <v/>
      </c>
    </row>
    <row r="11" spans="1:26" x14ac:dyDescent="0.25">
      <c r="A11" s="10">
        <v>5</v>
      </c>
      <c r="B11" s="2"/>
      <c r="C11" s="2"/>
      <c r="D11" s="36"/>
      <c r="E11" s="37"/>
      <c r="F11" s="11" t="str">
        <f t="shared" si="8"/>
        <v/>
      </c>
      <c r="G11" s="23"/>
      <c r="H11" s="11" t="str">
        <f t="shared" si="9"/>
        <v/>
      </c>
      <c r="I11" s="23"/>
      <c r="J11" s="11" t="str">
        <f t="shared" si="0"/>
        <v/>
      </c>
      <c r="K11" s="34"/>
      <c r="L11" s="11" t="str">
        <f t="shared" si="1"/>
        <v/>
      </c>
      <c r="M11" s="23"/>
      <c r="N11" s="11" t="str">
        <f t="shared" si="2"/>
        <v/>
      </c>
      <c r="O11" s="11" t="str">
        <f t="shared" si="10"/>
        <v/>
      </c>
      <c r="P11" s="34"/>
      <c r="Q11" s="11" t="str">
        <f t="shared" si="3"/>
        <v/>
      </c>
      <c r="R11" s="11" t="str">
        <f t="shared" si="11"/>
        <v/>
      </c>
      <c r="S11" s="34"/>
      <c r="T11" s="11" t="str">
        <f t="shared" si="4"/>
        <v/>
      </c>
      <c r="U11" s="34"/>
      <c r="V11" s="11" t="str">
        <f t="shared" si="5"/>
        <v/>
      </c>
      <c r="W11" s="35"/>
      <c r="X11" s="11" t="str">
        <f t="shared" si="6"/>
        <v/>
      </c>
      <c r="Y11" s="23"/>
      <c r="Z11" s="11" t="str">
        <f t="shared" si="7"/>
        <v/>
      </c>
    </row>
    <row r="12" spans="1:26" x14ac:dyDescent="0.25">
      <c r="A12" s="10">
        <v>6</v>
      </c>
      <c r="B12" s="2"/>
      <c r="C12" s="2"/>
      <c r="D12" s="36"/>
      <c r="E12" s="37"/>
      <c r="F12" s="11" t="str">
        <f t="shared" si="8"/>
        <v/>
      </c>
      <c r="G12" s="23"/>
      <c r="H12" s="11" t="str">
        <f t="shared" si="9"/>
        <v/>
      </c>
      <c r="I12" s="23"/>
      <c r="J12" s="11" t="str">
        <f t="shared" si="0"/>
        <v/>
      </c>
      <c r="K12" s="34"/>
      <c r="L12" s="11" t="str">
        <f t="shared" si="1"/>
        <v/>
      </c>
      <c r="M12" s="23"/>
      <c r="N12" s="11" t="str">
        <f t="shared" si="2"/>
        <v/>
      </c>
      <c r="O12" s="11" t="str">
        <f t="shared" si="10"/>
        <v/>
      </c>
      <c r="P12" s="34"/>
      <c r="Q12" s="11" t="str">
        <f t="shared" si="3"/>
        <v/>
      </c>
      <c r="R12" s="11" t="str">
        <f t="shared" si="11"/>
        <v/>
      </c>
      <c r="S12" s="34"/>
      <c r="T12" s="11" t="str">
        <f t="shared" si="4"/>
        <v/>
      </c>
      <c r="U12" s="34"/>
      <c r="V12" s="11" t="str">
        <f t="shared" si="5"/>
        <v/>
      </c>
      <c r="W12" s="35"/>
      <c r="X12" s="11" t="str">
        <f t="shared" si="6"/>
        <v/>
      </c>
      <c r="Y12" s="23"/>
      <c r="Z12" s="11" t="str">
        <f t="shared" si="7"/>
        <v/>
      </c>
    </row>
    <row r="13" spans="1:26" x14ac:dyDescent="0.25">
      <c r="A13" s="10">
        <v>7</v>
      </c>
      <c r="B13" s="2"/>
      <c r="C13" s="2"/>
      <c r="D13" s="36"/>
      <c r="E13" s="37"/>
      <c r="F13" s="11" t="str">
        <f t="shared" si="8"/>
        <v/>
      </c>
      <c r="G13" s="23"/>
      <c r="H13" s="11" t="str">
        <f t="shared" si="9"/>
        <v/>
      </c>
      <c r="I13" s="23"/>
      <c r="J13" s="11" t="str">
        <f t="shared" si="0"/>
        <v/>
      </c>
      <c r="K13" s="34"/>
      <c r="L13" s="11" t="str">
        <f t="shared" si="1"/>
        <v/>
      </c>
      <c r="M13" s="23"/>
      <c r="N13" s="11" t="str">
        <f t="shared" si="2"/>
        <v/>
      </c>
      <c r="O13" s="11" t="str">
        <f t="shared" si="10"/>
        <v/>
      </c>
      <c r="P13" s="34"/>
      <c r="Q13" s="11" t="str">
        <f t="shared" si="3"/>
        <v/>
      </c>
      <c r="R13" s="11" t="str">
        <f t="shared" si="11"/>
        <v/>
      </c>
      <c r="S13" s="34"/>
      <c r="T13" s="11" t="str">
        <f t="shared" si="4"/>
        <v/>
      </c>
      <c r="U13" s="34"/>
      <c r="V13" s="11" t="str">
        <f t="shared" si="5"/>
        <v/>
      </c>
      <c r="W13" s="35"/>
      <c r="X13" s="11" t="str">
        <f t="shared" si="6"/>
        <v/>
      </c>
      <c r="Y13" s="23"/>
      <c r="Z13" s="11" t="str">
        <f t="shared" si="7"/>
        <v/>
      </c>
    </row>
    <row r="14" spans="1:26" x14ac:dyDescent="0.25">
      <c r="A14" s="10">
        <v>8</v>
      </c>
      <c r="B14" s="2"/>
      <c r="C14" s="2"/>
      <c r="D14" s="36"/>
      <c r="E14" s="37"/>
      <c r="F14" s="11" t="str">
        <f t="shared" si="8"/>
        <v/>
      </c>
      <c r="G14" s="23"/>
      <c r="H14" s="11" t="str">
        <f t="shared" si="9"/>
        <v/>
      </c>
      <c r="I14" s="23"/>
      <c r="J14" s="11" t="str">
        <f t="shared" si="0"/>
        <v/>
      </c>
      <c r="K14" s="34"/>
      <c r="L14" s="11" t="str">
        <f t="shared" si="1"/>
        <v/>
      </c>
      <c r="M14" s="23"/>
      <c r="N14" s="11" t="str">
        <f t="shared" si="2"/>
        <v/>
      </c>
      <c r="O14" s="11" t="str">
        <f t="shared" si="10"/>
        <v/>
      </c>
      <c r="P14" s="34"/>
      <c r="Q14" s="11" t="str">
        <f t="shared" si="3"/>
        <v/>
      </c>
      <c r="R14" s="11" t="str">
        <f t="shared" si="11"/>
        <v/>
      </c>
      <c r="S14" s="34"/>
      <c r="T14" s="11" t="str">
        <f t="shared" si="4"/>
        <v/>
      </c>
      <c r="U14" s="34"/>
      <c r="V14" s="11" t="str">
        <f t="shared" si="5"/>
        <v/>
      </c>
      <c r="W14" s="35"/>
      <c r="X14" s="11" t="str">
        <f t="shared" si="6"/>
        <v/>
      </c>
      <c r="Y14" s="23"/>
      <c r="Z14" s="11" t="str">
        <f t="shared" si="7"/>
        <v/>
      </c>
    </row>
    <row r="15" spans="1:26" x14ac:dyDescent="0.25">
      <c r="A15" s="10">
        <v>9</v>
      </c>
      <c r="B15" s="2"/>
      <c r="C15" s="2"/>
      <c r="D15" s="36"/>
      <c r="E15" s="37"/>
      <c r="F15" s="11" t="str">
        <f t="shared" si="8"/>
        <v/>
      </c>
      <c r="G15" s="23"/>
      <c r="H15" s="11" t="str">
        <f t="shared" si="9"/>
        <v/>
      </c>
      <c r="I15" s="23"/>
      <c r="J15" s="11" t="str">
        <f t="shared" si="0"/>
        <v/>
      </c>
      <c r="K15" s="34"/>
      <c r="L15" s="11" t="str">
        <f t="shared" si="1"/>
        <v/>
      </c>
      <c r="M15" s="23"/>
      <c r="N15" s="11" t="str">
        <f t="shared" si="2"/>
        <v/>
      </c>
      <c r="O15" s="11" t="str">
        <f t="shared" si="10"/>
        <v/>
      </c>
      <c r="P15" s="34"/>
      <c r="Q15" s="11" t="str">
        <f t="shared" si="3"/>
        <v/>
      </c>
      <c r="R15" s="11" t="str">
        <f t="shared" si="11"/>
        <v/>
      </c>
      <c r="S15" s="34"/>
      <c r="T15" s="11" t="str">
        <f t="shared" si="4"/>
        <v/>
      </c>
      <c r="U15" s="34"/>
      <c r="V15" s="11" t="str">
        <f t="shared" si="5"/>
        <v/>
      </c>
      <c r="W15" s="35"/>
      <c r="X15" s="11" t="str">
        <f t="shared" si="6"/>
        <v/>
      </c>
      <c r="Y15" s="23"/>
      <c r="Z15" s="11" t="str">
        <f t="shared" si="7"/>
        <v/>
      </c>
    </row>
    <row r="16" spans="1:26" x14ac:dyDescent="0.25">
      <c r="A16" s="10">
        <v>10</v>
      </c>
      <c r="B16" s="2"/>
      <c r="C16" s="2"/>
      <c r="D16" s="36"/>
      <c r="E16" s="37"/>
      <c r="F16" s="11" t="str">
        <f t="shared" si="8"/>
        <v/>
      </c>
      <c r="G16" s="23"/>
      <c r="H16" s="11" t="str">
        <f t="shared" si="9"/>
        <v/>
      </c>
      <c r="I16" s="23"/>
      <c r="J16" s="11" t="str">
        <f t="shared" si="0"/>
        <v/>
      </c>
      <c r="K16" s="34"/>
      <c r="L16" s="11" t="str">
        <f t="shared" si="1"/>
        <v/>
      </c>
      <c r="M16" s="23"/>
      <c r="N16" s="11" t="str">
        <f t="shared" si="2"/>
        <v/>
      </c>
      <c r="O16" s="11" t="str">
        <f t="shared" si="10"/>
        <v/>
      </c>
      <c r="P16" s="34"/>
      <c r="Q16" s="11" t="str">
        <f t="shared" si="3"/>
        <v/>
      </c>
      <c r="R16" s="11" t="str">
        <f t="shared" si="11"/>
        <v/>
      </c>
      <c r="S16" s="34"/>
      <c r="T16" s="11" t="str">
        <f t="shared" si="4"/>
        <v/>
      </c>
      <c r="U16" s="34"/>
      <c r="V16" s="11" t="str">
        <f t="shared" si="5"/>
        <v/>
      </c>
      <c r="W16" s="35"/>
      <c r="X16" s="11" t="str">
        <f t="shared" si="6"/>
        <v/>
      </c>
      <c r="Y16" s="23"/>
      <c r="Z16" s="11" t="str">
        <f t="shared" si="7"/>
        <v/>
      </c>
    </row>
    <row r="17" spans="1:26" x14ac:dyDescent="0.25">
      <c r="A17" s="10">
        <v>11</v>
      </c>
      <c r="B17" s="2"/>
      <c r="C17" s="2"/>
      <c r="D17" s="36"/>
      <c r="E17" s="37"/>
      <c r="F17" s="11" t="str">
        <f t="shared" si="8"/>
        <v/>
      </c>
      <c r="G17" s="23"/>
      <c r="H17" s="11" t="str">
        <f t="shared" si="9"/>
        <v/>
      </c>
      <c r="I17" s="23"/>
      <c r="J17" s="11" t="str">
        <f t="shared" si="0"/>
        <v/>
      </c>
      <c r="K17" s="34"/>
      <c r="L17" s="11" t="str">
        <f t="shared" si="1"/>
        <v/>
      </c>
      <c r="M17" s="23"/>
      <c r="N17" s="11" t="str">
        <f t="shared" si="2"/>
        <v/>
      </c>
      <c r="O17" s="11" t="str">
        <f t="shared" si="10"/>
        <v/>
      </c>
      <c r="P17" s="34"/>
      <c r="Q17" s="11" t="str">
        <f t="shared" si="3"/>
        <v/>
      </c>
      <c r="R17" s="11" t="str">
        <f t="shared" si="11"/>
        <v/>
      </c>
      <c r="S17" s="34"/>
      <c r="T17" s="11" t="str">
        <f t="shared" si="4"/>
        <v/>
      </c>
      <c r="U17" s="34"/>
      <c r="V17" s="11" t="str">
        <f t="shared" si="5"/>
        <v/>
      </c>
      <c r="W17" s="35"/>
      <c r="X17" s="11" t="str">
        <f t="shared" si="6"/>
        <v/>
      </c>
      <c r="Y17" s="23"/>
      <c r="Z17" s="11" t="str">
        <f t="shared" si="7"/>
        <v/>
      </c>
    </row>
    <row r="18" spans="1:26" x14ac:dyDescent="0.25">
      <c r="A18" s="10">
        <v>12</v>
      </c>
      <c r="B18" s="2"/>
      <c r="C18" s="2"/>
      <c r="D18" s="36"/>
      <c r="E18" s="37"/>
      <c r="F18" s="11" t="str">
        <f t="shared" si="8"/>
        <v/>
      </c>
      <c r="G18" s="23"/>
      <c r="H18" s="11" t="str">
        <f t="shared" si="9"/>
        <v/>
      </c>
      <c r="I18" s="23"/>
      <c r="J18" s="11" t="str">
        <f t="shared" si="0"/>
        <v/>
      </c>
      <c r="K18" s="34"/>
      <c r="L18" s="11" t="str">
        <f t="shared" si="1"/>
        <v/>
      </c>
      <c r="M18" s="23"/>
      <c r="N18" s="11" t="str">
        <f t="shared" si="2"/>
        <v/>
      </c>
      <c r="O18" s="11" t="str">
        <f t="shared" si="10"/>
        <v/>
      </c>
      <c r="P18" s="34"/>
      <c r="Q18" s="11" t="str">
        <f t="shared" si="3"/>
        <v/>
      </c>
      <c r="R18" s="11" t="str">
        <f t="shared" si="11"/>
        <v/>
      </c>
      <c r="S18" s="34"/>
      <c r="T18" s="11" t="str">
        <f t="shared" si="4"/>
        <v/>
      </c>
      <c r="U18" s="34"/>
      <c r="V18" s="11" t="str">
        <f t="shared" si="5"/>
        <v/>
      </c>
      <c r="W18" s="35"/>
      <c r="X18" s="11" t="str">
        <f t="shared" si="6"/>
        <v/>
      </c>
      <c r="Y18" s="23"/>
      <c r="Z18" s="11" t="str">
        <f t="shared" si="7"/>
        <v/>
      </c>
    </row>
    <row r="19" spans="1:26" x14ac:dyDescent="0.25">
      <c r="A19" s="10">
        <v>13</v>
      </c>
      <c r="B19" s="2"/>
      <c r="C19" s="2"/>
      <c r="D19" s="36"/>
      <c r="E19" s="37"/>
      <c r="F19" s="11" t="str">
        <f t="shared" si="8"/>
        <v/>
      </c>
      <c r="G19" s="23"/>
      <c r="H19" s="11" t="str">
        <f t="shared" si="9"/>
        <v/>
      </c>
      <c r="I19" s="23"/>
      <c r="J19" s="11" t="str">
        <f t="shared" si="0"/>
        <v/>
      </c>
      <c r="K19" s="34"/>
      <c r="L19" s="11" t="str">
        <f t="shared" si="1"/>
        <v/>
      </c>
      <c r="M19" s="23"/>
      <c r="N19" s="11" t="str">
        <f t="shared" si="2"/>
        <v/>
      </c>
      <c r="O19" s="11" t="str">
        <f t="shared" si="10"/>
        <v/>
      </c>
      <c r="P19" s="34"/>
      <c r="Q19" s="11" t="str">
        <f t="shared" si="3"/>
        <v/>
      </c>
      <c r="R19" s="11" t="str">
        <f t="shared" si="11"/>
        <v/>
      </c>
      <c r="S19" s="34"/>
      <c r="T19" s="11" t="str">
        <f t="shared" si="4"/>
        <v/>
      </c>
      <c r="U19" s="34"/>
      <c r="V19" s="11" t="str">
        <f t="shared" si="5"/>
        <v/>
      </c>
      <c r="W19" s="35"/>
      <c r="X19" s="11" t="str">
        <f t="shared" si="6"/>
        <v/>
      </c>
      <c r="Y19" s="23"/>
      <c r="Z19" s="11" t="str">
        <f t="shared" si="7"/>
        <v/>
      </c>
    </row>
    <row r="20" spans="1:26" x14ac:dyDescent="0.25">
      <c r="A20" s="10">
        <v>14</v>
      </c>
      <c r="B20" s="2"/>
      <c r="C20" s="2"/>
      <c r="D20" s="36"/>
      <c r="E20" s="37"/>
      <c r="F20" s="11" t="str">
        <f t="shared" si="8"/>
        <v/>
      </c>
      <c r="G20" s="23"/>
      <c r="H20" s="11" t="str">
        <f t="shared" si="9"/>
        <v/>
      </c>
      <c r="I20" s="23"/>
      <c r="J20" s="11" t="str">
        <f t="shared" si="0"/>
        <v/>
      </c>
      <c r="K20" s="34"/>
      <c r="L20" s="11" t="str">
        <f t="shared" si="1"/>
        <v/>
      </c>
      <c r="M20" s="23"/>
      <c r="N20" s="11" t="str">
        <f t="shared" si="2"/>
        <v/>
      </c>
      <c r="O20" s="11" t="str">
        <f t="shared" si="10"/>
        <v/>
      </c>
      <c r="P20" s="34"/>
      <c r="Q20" s="11" t="str">
        <f t="shared" si="3"/>
        <v/>
      </c>
      <c r="R20" s="11" t="str">
        <f t="shared" si="11"/>
        <v/>
      </c>
      <c r="S20" s="34"/>
      <c r="T20" s="11" t="str">
        <f t="shared" si="4"/>
        <v/>
      </c>
      <c r="U20" s="34"/>
      <c r="V20" s="11" t="str">
        <f t="shared" si="5"/>
        <v/>
      </c>
      <c r="W20" s="35"/>
      <c r="X20" s="11" t="str">
        <f t="shared" si="6"/>
        <v/>
      </c>
      <c r="Y20" s="23"/>
      <c r="Z20" s="11" t="str">
        <f t="shared" si="7"/>
        <v/>
      </c>
    </row>
    <row r="21" spans="1:26" x14ac:dyDescent="0.25">
      <c r="A21" s="10">
        <v>15</v>
      </c>
      <c r="B21" s="2"/>
      <c r="C21" s="2"/>
      <c r="D21" s="36"/>
      <c r="E21" s="37"/>
      <c r="F21" s="11" t="str">
        <f t="shared" si="8"/>
        <v/>
      </c>
      <c r="G21" s="23"/>
      <c r="H21" s="11" t="str">
        <f t="shared" si="9"/>
        <v/>
      </c>
      <c r="I21" s="23"/>
      <c r="J21" s="11" t="str">
        <f t="shared" si="0"/>
        <v/>
      </c>
      <c r="K21" s="34"/>
      <c r="L21" s="11" t="str">
        <f t="shared" si="1"/>
        <v/>
      </c>
      <c r="M21" s="23"/>
      <c r="N21" s="11" t="str">
        <f t="shared" si="2"/>
        <v/>
      </c>
      <c r="O21" s="11" t="str">
        <f t="shared" si="10"/>
        <v/>
      </c>
      <c r="P21" s="34"/>
      <c r="Q21" s="11" t="str">
        <f t="shared" si="3"/>
        <v/>
      </c>
      <c r="R21" s="11" t="str">
        <f t="shared" si="11"/>
        <v/>
      </c>
      <c r="S21" s="34"/>
      <c r="T21" s="11" t="str">
        <f t="shared" si="4"/>
        <v/>
      </c>
      <c r="U21" s="34"/>
      <c r="V21" s="11" t="str">
        <f t="shared" si="5"/>
        <v/>
      </c>
      <c r="W21" s="35"/>
      <c r="X21" s="11" t="str">
        <f t="shared" si="6"/>
        <v/>
      </c>
      <c r="Y21" s="23"/>
      <c r="Z21" s="11" t="str">
        <f t="shared" si="7"/>
        <v/>
      </c>
    </row>
    <row r="22" spans="1:26" x14ac:dyDescent="0.25">
      <c r="A22" s="10">
        <v>16</v>
      </c>
      <c r="B22" s="2"/>
      <c r="C22" s="2"/>
      <c r="D22" s="36"/>
      <c r="E22" s="37"/>
      <c r="F22" s="11" t="str">
        <f t="shared" si="8"/>
        <v/>
      </c>
      <c r="G22" s="23"/>
      <c r="H22" s="11" t="str">
        <f t="shared" si="9"/>
        <v/>
      </c>
      <c r="I22" s="23"/>
      <c r="J22" s="11" t="str">
        <f t="shared" si="0"/>
        <v/>
      </c>
      <c r="K22" s="34"/>
      <c r="L22" s="11" t="str">
        <f t="shared" si="1"/>
        <v/>
      </c>
      <c r="M22" s="23"/>
      <c r="N22" s="11" t="str">
        <f t="shared" si="2"/>
        <v/>
      </c>
      <c r="O22" s="11" t="str">
        <f t="shared" si="10"/>
        <v/>
      </c>
      <c r="P22" s="34"/>
      <c r="Q22" s="11" t="str">
        <f t="shared" si="3"/>
        <v/>
      </c>
      <c r="R22" s="11" t="str">
        <f t="shared" si="11"/>
        <v/>
      </c>
      <c r="S22" s="34"/>
      <c r="T22" s="11" t="str">
        <f t="shared" si="4"/>
        <v/>
      </c>
      <c r="U22" s="34"/>
      <c r="V22" s="11" t="str">
        <f t="shared" si="5"/>
        <v/>
      </c>
      <c r="W22" s="35"/>
      <c r="X22" s="11" t="str">
        <f t="shared" si="6"/>
        <v/>
      </c>
      <c r="Y22" s="23"/>
      <c r="Z22" s="11" t="str">
        <f t="shared" si="7"/>
        <v/>
      </c>
    </row>
    <row r="23" spans="1:26" x14ac:dyDescent="0.25">
      <c r="A23" s="10">
        <v>17</v>
      </c>
      <c r="B23" s="2"/>
      <c r="C23" s="2"/>
      <c r="D23" s="36"/>
      <c r="E23" s="37"/>
      <c r="F23" s="11" t="str">
        <f t="shared" si="8"/>
        <v/>
      </c>
      <c r="G23" s="23"/>
      <c r="H23" s="11" t="str">
        <f t="shared" si="9"/>
        <v/>
      </c>
      <c r="I23" s="23"/>
      <c r="J23" s="11" t="str">
        <f t="shared" si="0"/>
        <v/>
      </c>
      <c r="K23" s="34"/>
      <c r="L23" s="11" t="str">
        <f t="shared" si="1"/>
        <v/>
      </c>
      <c r="M23" s="23"/>
      <c r="N23" s="11" t="str">
        <f t="shared" si="2"/>
        <v/>
      </c>
      <c r="O23" s="11" t="str">
        <f t="shared" si="10"/>
        <v/>
      </c>
      <c r="P23" s="34"/>
      <c r="Q23" s="11" t="str">
        <f t="shared" si="3"/>
        <v/>
      </c>
      <c r="R23" s="11" t="str">
        <f t="shared" si="11"/>
        <v/>
      </c>
      <c r="S23" s="34"/>
      <c r="T23" s="11" t="str">
        <f t="shared" si="4"/>
        <v/>
      </c>
      <c r="U23" s="34"/>
      <c r="V23" s="11" t="str">
        <f t="shared" si="5"/>
        <v/>
      </c>
      <c r="W23" s="35"/>
      <c r="X23" s="11" t="str">
        <f t="shared" si="6"/>
        <v/>
      </c>
      <c r="Y23" s="23"/>
      <c r="Z23" s="11" t="str">
        <f t="shared" si="7"/>
        <v/>
      </c>
    </row>
    <row r="24" spans="1:26" x14ac:dyDescent="0.25">
      <c r="A24" s="10">
        <v>18</v>
      </c>
      <c r="B24" s="2"/>
      <c r="C24" s="2"/>
      <c r="D24" s="36"/>
      <c r="E24" s="37"/>
      <c r="F24" s="11" t="str">
        <f t="shared" si="8"/>
        <v/>
      </c>
      <c r="G24" s="23"/>
      <c r="H24" s="11" t="str">
        <f t="shared" si="9"/>
        <v/>
      </c>
      <c r="I24" s="23"/>
      <c r="J24" s="11" t="str">
        <f t="shared" si="0"/>
        <v/>
      </c>
      <c r="K24" s="34"/>
      <c r="L24" s="11" t="str">
        <f t="shared" si="1"/>
        <v/>
      </c>
      <c r="M24" s="23"/>
      <c r="N24" s="11" t="str">
        <f t="shared" si="2"/>
        <v/>
      </c>
      <c r="O24" s="11" t="str">
        <f t="shared" si="10"/>
        <v/>
      </c>
      <c r="P24" s="34"/>
      <c r="Q24" s="11" t="str">
        <f t="shared" si="3"/>
        <v/>
      </c>
      <c r="R24" s="11" t="str">
        <f t="shared" si="11"/>
        <v/>
      </c>
      <c r="S24" s="34"/>
      <c r="T24" s="11" t="str">
        <f t="shared" si="4"/>
        <v/>
      </c>
      <c r="U24" s="34"/>
      <c r="V24" s="11" t="str">
        <f t="shared" si="5"/>
        <v/>
      </c>
      <c r="W24" s="35"/>
      <c r="X24" s="11" t="str">
        <f t="shared" si="6"/>
        <v/>
      </c>
      <c r="Y24" s="23"/>
      <c r="Z24" s="11" t="str">
        <f t="shared" si="7"/>
        <v/>
      </c>
    </row>
    <row r="25" spans="1:26" x14ac:dyDescent="0.25">
      <c r="A25" s="10">
        <v>19</v>
      </c>
      <c r="B25" s="2"/>
      <c r="C25" s="2"/>
      <c r="D25" s="36"/>
      <c r="E25" s="37"/>
      <c r="F25" s="11" t="str">
        <f t="shared" si="8"/>
        <v/>
      </c>
      <c r="G25" s="23"/>
      <c r="H25" s="11" t="str">
        <f t="shared" si="9"/>
        <v/>
      </c>
      <c r="I25" s="23"/>
      <c r="J25" s="11" t="str">
        <f t="shared" si="0"/>
        <v/>
      </c>
      <c r="K25" s="34"/>
      <c r="L25" s="11" t="str">
        <f t="shared" si="1"/>
        <v/>
      </c>
      <c r="M25" s="23"/>
      <c r="N25" s="11" t="str">
        <f t="shared" si="2"/>
        <v/>
      </c>
      <c r="O25" s="11" t="str">
        <f t="shared" si="10"/>
        <v/>
      </c>
      <c r="P25" s="34"/>
      <c r="Q25" s="11" t="str">
        <f t="shared" si="3"/>
        <v/>
      </c>
      <c r="R25" s="11" t="str">
        <f t="shared" si="11"/>
        <v/>
      </c>
      <c r="S25" s="34"/>
      <c r="T25" s="11" t="str">
        <f t="shared" si="4"/>
        <v/>
      </c>
      <c r="U25" s="34"/>
      <c r="V25" s="11" t="str">
        <f t="shared" si="5"/>
        <v/>
      </c>
      <c r="W25" s="35"/>
      <c r="X25" s="11" t="str">
        <f t="shared" si="6"/>
        <v/>
      </c>
      <c r="Y25" s="23"/>
      <c r="Z25" s="11" t="str">
        <f t="shared" si="7"/>
        <v/>
      </c>
    </row>
    <row r="26" spans="1:26" x14ac:dyDescent="0.25">
      <c r="A26" s="10">
        <v>20</v>
      </c>
      <c r="B26" s="2"/>
      <c r="C26" s="2"/>
      <c r="D26" s="36"/>
      <c r="E26" s="37"/>
      <c r="F26" s="11" t="str">
        <f t="shared" si="8"/>
        <v/>
      </c>
      <c r="G26" s="23"/>
      <c r="H26" s="11" t="str">
        <f t="shared" si="9"/>
        <v/>
      </c>
      <c r="I26" s="23"/>
      <c r="J26" s="11" t="str">
        <f t="shared" si="0"/>
        <v/>
      </c>
      <c r="K26" s="34"/>
      <c r="L26" s="11" t="str">
        <f t="shared" si="1"/>
        <v/>
      </c>
      <c r="M26" s="23"/>
      <c r="N26" s="11" t="str">
        <f t="shared" si="2"/>
        <v/>
      </c>
      <c r="O26" s="11" t="str">
        <f t="shared" si="10"/>
        <v/>
      </c>
      <c r="P26" s="34"/>
      <c r="Q26" s="11" t="str">
        <f t="shared" si="3"/>
        <v/>
      </c>
      <c r="R26" s="11" t="str">
        <f t="shared" si="11"/>
        <v/>
      </c>
      <c r="S26" s="34"/>
      <c r="T26" s="11" t="str">
        <f t="shared" si="4"/>
        <v/>
      </c>
      <c r="U26" s="34"/>
      <c r="V26" s="11" t="str">
        <f t="shared" si="5"/>
        <v/>
      </c>
      <c r="W26" s="35"/>
      <c r="X26" s="11" t="str">
        <f t="shared" si="6"/>
        <v/>
      </c>
      <c r="Y26" s="23"/>
      <c r="Z26" s="11" t="str">
        <f t="shared" si="7"/>
        <v/>
      </c>
    </row>
    <row r="27" spans="1:26" x14ac:dyDescent="0.25">
      <c r="A27" s="10">
        <v>21</v>
      </c>
      <c r="B27" s="2"/>
      <c r="C27" s="2"/>
      <c r="D27" s="36"/>
      <c r="E27" s="37"/>
      <c r="F27" s="11" t="str">
        <f t="shared" si="8"/>
        <v/>
      </c>
      <c r="G27" s="23"/>
      <c r="H27" s="11" t="str">
        <f t="shared" si="9"/>
        <v/>
      </c>
      <c r="I27" s="23"/>
      <c r="J27" s="11" t="str">
        <f t="shared" si="0"/>
        <v/>
      </c>
      <c r="K27" s="34"/>
      <c r="L27" s="11" t="str">
        <f t="shared" si="1"/>
        <v/>
      </c>
      <c r="M27" s="23"/>
      <c r="N27" s="11" t="str">
        <f t="shared" si="2"/>
        <v/>
      </c>
      <c r="O27" s="11" t="str">
        <f t="shared" si="10"/>
        <v/>
      </c>
      <c r="P27" s="34"/>
      <c r="Q27" s="11" t="str">
        <f t="shared" si="3"/>
        <v/>
      </c>
      <c r="R27" s="11" t="str">
        <f t="shared" si="11"/>
        <v/>
      </c>
      <c r="S27" s="34"/>
      <c r="T27" s="11" t="str">
        <f t="shared" si="4"/>
        <v/>
      </c>
      <c r="U27" s="34"/>
      <c r="V27" s="11" t="str">
        <f t="shared" si="5"/>
        <v/>
      </c>
      <c r="W27" s="35"/>
      <c r="X27" s="11" t="str">
        <f t="shared" si="6"/>
        <v/>
      </c>
      <c r="Y27" s="23"/>
      <c r="Z27" s="11" t="str">
        <f t="shared" si="7"/>
        <v/>
      </c>
    </row>
    <row r="28" spans="1:26" x14ac:dyDescent="0.25">
      <c r="A28" s="10">
        <v>22</v>
      </c>
      <c r="B28" s="2"/>
      <c r="C28" s="2"/>
      <c r="D28" s="36"/>
      <c r="E28" s="37"/>
      <c r="F28" s="11" t="str">
        <f t="shared" si="8"/>
        <v/>
      </c>
      <c r="G28" s="23"/>
      <c r="H28" s="11" t="str">
        <f t="shared" si="9"/>
        <v/>
      </c>
      <c r="I28" s="23"/>
      <c r="J28" s="11" t="str">
        <f t="shared" si="0"/>
        <v/>
      </c>
      <c r="K28" s="34"/>
      <c r="L28" s="11" t="str">
        <f t="shared" si="1"/>
        <v/>
      </c>
      <c r="M28" s="23"/>
      <c r="N28" s="11" t="str">
        <f t="shared" si="2"/>
        <v/>
      </c>
      <c r="O28" s="11" t="str">
        <f t="shared" si="10"/>
        <v/>
      </c>
      <c r="P28" s="34"/>
      <c r="Q28" s="11" t="str">
        <f t="shared" si="3"/>
        <v/>
      </c>
      <c r="R28" s="11" t="str">
        <f t="shared" si="11"/>
        <v/>
      </c>
      <c r="S28" s="34"/>
      <c r="T28" s="11" t="str">
        <f t="shared" si="4"/>
        <v/>
      </c>
      <c r="U28" s="34"/>
      <c r="V28" s="11" t="str">
        <f t="shared" si="5"/>
        <v/>
      </c>
      <c r="W28" s="35"/>
      <c r="X28" s="11" t="str">
        <f t="shared" si="6"/>
        <v/>
      </c>
      <c r="Y28" s="23"/>
      <c r="Z28" s="11" t="str">
        <f t="shared" si="7"/>
        <v/>
      </c>
    </row>
    <row r="29" spans="1:26" x14ac:dyDescent="0.25">
      <c r="A29" s="10">
        <v>23</v>
      </c>
      <c r="B29" s="2"/>
      <c r="C29" s="2"/>
      <c r="D29" s="36"/>
      <c r="E29" s="37"/>
      <c r="F29" s="11" t="str">
        <f t="shared" si="8"/>
        <v/>
      </c>
      <c r="G29" s="23"/>
      <c r="H29" s="11" t="str">
        <f t="shared" si="9"/>
        <v/>
      </c>
      <c r="I29" s="23"/>
      <c r="J29" s="11" t="str">
        <f t="shared" si="0"/>
        <v/>
      </c>
      <c r="K29" s="34"/>
      <c r="L29" s="11" t="str">
        <f t="shared" si="1"/>
        <v/>
      </c>
      <c r="M29" s="23"/>
      <c r="N29" s="11" t="str">
        <f t="shared" si="2"/>
        <v/>
      </c>
      <c r="O29" s="11" t="str">
        <f t="shared" si="10"/>
        <v/>
      </c>
      <c r="P29" s="34"/>
      <c r="Q29" s="11" t="str">
        <f t="shared" si="3"/>
        <v/>
      </c>
      <c r="R29" s="11" t="str">
        <f t="shared" si="11"/>
        <v/>
      </c>
      <c r="S29" s="34"/>
      <c r="T29" s="11" t="str">
        <f t="shared" si="4"/>
        <v/>
      </c>
      <c r="U29" s="34"/>
      <c r="V29" s="11" t="str">
        <f t="shared" si="5"/>
        <v/>
      </c>
      <c r="W29" s="35"/>
      <c r="X29" s="11" t="str">
        <f t="shared" si="6"/>
        <v/>
      </c>
      <c r="Y29" s="23"/>
      <c r="Z29" s="11" t="str">
        <f t="shared" si="7"/>
        <v/>
      </c>
    </row>
    <row r="30" spans="1:26" x14ac:dyDescent="0.25">
      <c r="A30" s="10">
        <v>24</v>
      </c>
      <c r="B30" s="2"/>
      <c r="C30" s="2"/>
      <c r="D30" s="36"/>
      <c r="E30" s="37"/>
      <c r="F30" s="11" t="str">
        <f t="shared" si="8"/>
        <v/>
      </c>
      <c r="G30" s="23"/>
      <c r="H30" s="11" t="str">
        <f t="shared" si="9"/>
        <v/>
      </c>
      <c r="I30" s="23"/>
      <c r="J30" s="11" t="str">
        <f t="shared" si="0"/>
        <v/>
      </c>
      <c r="K30" s="34"/>
      <c r="L30" s="11" t="str">
        <f t="shared" si="1"/>
        <v/>
      </c>
      <c r="M30" s="23"/>
      <c r="N30" s="11" t="str">
        <f t="shared" si="2"/>
        <v/>
      </c>
      <c r="O30" s="11" t="str">
        <f t="shared" si="10"/>
        <v/>
      </c>
      <c r="P30" s="34"/>
      <c r="Q30" s="11" t="str">
        <f t="shared" si="3"/>
        <v/>
      </c>
      <c r="R30" s="11" t="str">
        <f t="shared" si="11"/>
        <v/>
      </c>
      <c r="S30" s="34"/>
      <c r="T30" s="11" t="str">
        <f t="shared" si="4"/>
        <v/>
      </c>
      <c r="U30" s="34"/>
      <c r="V30" s="11" t="str">
        <f t="shared" si="5"/>
        <v/>
      </c>
      <c r="W30" s="35"/>
      <c r="X30" s="11" t="str">
        <f t="shared" si="6"/>
        <v/>
      </c>
      <c r="Y30" s="23"/>
      <c r="Z30" s="11" t="str">
        <f t="shared" si="7"/>
        <v/>
      </c>
    </row>
    <row r="31" spans="1:26" x14ac:dyDescent="0.25">
      <c r="A31" s="10">
        <v>25</v>
      </c>
      <c r="B31" s="2"/>
      <c r="C31" s="2"/>
      <c r="D31" s="36"/>
      <c r="E31" s="37"/>
      <c r="F31" s="11" t="str">
        <f t="shared" si="8"/>
        <v/>
      </c>
      <c r="G31" s="23"/>
      <c r="H31" s="11" t="str">
        <f t="shared" si="9"/>
        <v/>
      </c>
      <c r="I31" s="23"/>
      <c r="J31" s="11" t="str">
        <f t="shared" si="0"/>
        <v/>
      </c>
      <c r="K31" s="34"/>
      <c r="L31" s="11" t="str">
        <f t="shared" si="1"/>
        <v/>
      </c>
      <c r="M31" s="23"/>
      <c r="N31" s="11" t="str">
        <f t="shared" si="2"/>
        <v/>
      </c>
      <c r="O31" s="11" t="str">
        <f t="shared" si="10"/>
        <v/>
      </c>
      <c r="P31" s="34"/>
      <c r="Q31" s="11" t="str">
        <f t="shared" si="3"/>
        <v/>
      </c>
      <c r="R31" s="11" t="str">
        <f t="shared" si="11"/>
        <v/>
      </c>
      <c r="S31" s="34"/>
      <c r="T31" s="11" t="str">
        <f t="shared" si="4"/>
        <v/>
      </c>
      <c r="U31" s="34"/>
      <c r="V31" s="11" t="str">
        <f t="shared" si="5"/>
        <v/>
      </c>
      <c r="W31" s="35"/>
      <c r="X31" s="11" t="str">
        <f t="shared" si="6"/>
        <v/>
      </c>
      <c r="Y31" s="23"/>
      <c r="Z31" s="11" t="str">
        <f t="shared" si="7"/>
        <v/>
      </c>
    </row>
    <row r="32" spans="1:26" x14ac:dyDescent="0.25">
      <c r="A32" s="10">
        <v>26</v>
      </c>
      <c r="B32" s="2"/>
      <c r="C32" s="2"/>
      <c r="D32" s="36"/>
      <c r="E32" s="37"/>
      <c r="F32" s="11" t="str">
        <f t="shared" si="8"/>
        <v/>
      </c>
      <c r="G32" s="23"/>
      <c r="H32" s="11" t="str">
        <f t="shared" si="9"/>
        <v/>
      </c>
      <c r="I32" s="23"/>
      <c r="J32" s="11" t="str">
        <f t="shared" si="0"/>
        <v/>
      </c>
      <c r="K32" s="34"/>
      <c r="L32" s="11" t="str">
        <f t="shared" si="1"/>
        <v/>
      </c>
      <c r="M32" s="23"/>
      <c r="N32" s="11" t="str">
        <f t="shared" si="2"/>
        <v/>
      </c>
      <c r="O32" s="11" t="str">
        <f t="shared" si="10"/>
        <v/>
      </c>
      <c r="P32" s="34"/>
      <c r="Q32" s="11" t="str">
        <f t="shared" si="3"/>
        <v/>
      </c>
      <c r="R32" s="11" t="str">
        <f t="shared" si="11"/>
        <v/>
      </c>
      <c r="S32" s="34"/>
      <c r="T32" s="11" t="str">
        <f t="shared" si="4"/>
        <v/>
      </c>
      <c r="U32" s="34"/>
      <c r="V32" s="11" t="str">
        <f t="shared" si="5"/>
        <v/>
      </c>
      <c r="W32" s="35"/>
      <c r="X32" s="11" t="str">
        <f t="shared" si="6"/>
        <v/>
      </c>
      <c r="Y32" s="23"/>
      <c r="Z32" s="11" t="str">
        <f t="shared" si="7"/>
        <v/>
      </c>
    </row>
    <row r="33" spans="1:26" x14ac:dyDescent="0.25">
      <c r="A33" s="10">
        <v>27</v>
      </c>
      <c r="B33" s="2"/>
      <c r="C33" s="2"/>
      <c r="D33" s="36"/>
      <c r="E33" s="37"/>
      <c r="F33" s="11" t="str">
        <f t="shared" si="8"/>
        <v/>
      </c>
      <c r="G33" s="23"/>
      <c r="H33" s="11" t="str">
        <f t="shared" si="9"/>
        <v/>
      </c>
      <c r="I33" s="23"/>
      <c r="J33" s="11" t="str">
        <f t="shared" si="0"/>
        <v/>
      </c>
      <c r="K33" s="34"/>
      <c r="L33" s="11" t="str">
        <f t="shared" si="1"/>
        <v/>
      </c>
      <c r="M33" s="23"/>
      <c r="N33" s="11" t="str">
        <f t="shared" si="2"/>
        <v/>
      </c>
      <c r="O33" s="11" t="str">
        <f t="shared" si="10"/>
        <v/>
      </c>
      <c r="P33" s="34"/>
      <c r="Q33" s="11" t="str">
        <f t="shared" si="3"/>
        <v/>
      </c>
      <c r="R33" s="11" t="str">
        <f t="shared" si="11"/>
        <v/>
      </c>
      <c r="S33" s="34"/>
      <c r="T33" s="11" t="str">
        <f t="shared" si="4"/>
        <v/>
      </c>
      <c r="U33" s="34"/>
      <c r="V33" s="11" t="str">
        <f t="shared" si="5"/>
        <v/>
      </c>
      <c r="W33" s="35"/>
      <c r="X33" s="11" t="str">
        <f t="shared" si="6"/>
        <v/>
      </c>
      <c r="Y33" s="23"/>
      <c r="Z33" s="11" t="str">
        <f t="shared" si="7"/>
        <v/>
      </c>
    </row>
    <row r="34" spans="1:26" x14ac:dyDescent="0.25">
      <c r="A34" s="10">
        <v>28</v>
      </c>
      <c r="B34" s="2"/>
      <c r="C34" s="2"/>
      <c r="D34" s="36"/>
      <c r="E34" s="37"/>
      <c r="F34" s="11" t="str">
        <f t="shared" si="8"/>
        <v/>
      </c>
      <c r="G34" s="23"/>
      <c r="H34" s="11" t="str">
        <f t="shared" si="9"/>
        <v/>
      </c>
      <c r="I34" s="23"/>
      <c r="J34" s="11" t="str">
        <f t="shared" si="0"/>
        <v/>
      </c>
      <c r="K34" s="34"/>
      <c r="L34" s="11" t="str">
        <f t="shared" si="1"/>
        <v/>
      </c>
      <c r="M34" s="23"/>
      <c r="N34" s="11" t="str">
        <f t="shared" si="2"/>
        <v/>
      </c>
      <c r="O34" s="11" t="str">
        <f t="shared" si="10"/>
        <v/>
      </c>
      <c r="P34" s="34"/>
      <c r="Q34" s="11" t="str">
        <f t="shared" si="3"/>
        <v/>
      </c>
      <c r="R34" s="11" t="str">
        <f t="shared" si="11"/>
        <v/>
      </c>
      <c r="S34" s="34"/>
      <c r="T34" s="11" t="str">
        <f t="shared" si="4"/>
        <v/>
      </c>
      <c r="U34" s="34"/>
      <c r="V34" s="11" t="str">
        <f t="shared" si="5"/>
        <v/>
      </c>
      <c r="W34" s="35"/>
      <c r="X34" s="11" t="str">
        <f t="shared" si="6"/>
        <v/>
      </c>
      <c r="Y34" s="23"/>
      <c r="Z34" s="11" t="str">
        <f t="shared" si="7"/>
        <v/>
      </c>
    </row>
    <row r="35" spans="1:26" x14ac:dyDescent="0.25">
      <c r="A35" s="10">
        <v>29</v>
      </c>
      <c r="B35" s="2"/>
      <c r="C35" s="2"/>
      <c r="D35" s="36"/>
      <c r="E35" s="37"/>
      <c r="F35" s="11" t="str">
        <f t="shared" si="8"/>
        <v/>
      </c>
      <c r="G35" s="23"/>
      <c r="H35" s="11" t="str">
        <f t="shared" si="9"/>
        <v/>
      </c>
      <c r="I35" s="23"/>
      <c r="J35" s="11" t="str">
        <f t="shared" si="0"/>
        <v/>
      </c>
      <c r="K35" s="34"/>
      <c r="L35" s="11" t="str">
        <f t="shared" si="1"/>
        <v/>
      </c>
      <c r="M35" s="23"/>
      <c r="N35" s="11" t="str">
        <f t="shared" si="2"/>
        <v/>
      </c>
      <c r="O35" s="11" t="str">
        <f t="shared" si="10"/>
        <v/>
      </c>
      <c r="P35" s="34"/>
      <c r="Q35" s="11" t="str">
        <f t="shared" si="3"/>
        <v/>
      </c>
      <c r="R35" s="11" t="str">
        <f t="shared" si="11"/>
        <v/>
      </c>
      <c r="S35" s="34"/>
      <c r="T35" s="11" t="str">
        <f t="shared" si="4"/>
        <v/>
      </c>
      <c r="U35" s="34"/>
      <c r="V35" s="11" t="str">
        <f t="shared" si="5"/>
        <v/>
      </c>
      <c r="W35" s="35"/>
      <c r="X35" s="11" t="str">
        <f t="shared" si="6"/>
        <v/>
      </c>
      <c r="Y35" s="23"/>
      <c r="Z35" s="11" t="str">
        <f t="shared" si="7"/>
        <v/>
      </c>
    </row>
    <row r="36" spans="1:26" x14ac:dyDescent="0.25">
      <c r="A36" s="10">
        <v>30</v>
      </c>
      <c r="B36" s="2"/>
      <c r="C36" s="2"/>
      <c r="D36" s="36"/>
      <c r="E36" s="37"/>
      <c r="F36" s="11" t="str">
        <f t="shared" si="8"/>
        <v/>
      </c>
      <c r="G36" s="23"/>
      <c r="H36" s="11" t="str">
        <f t="shared" si="9"/>
        <v/>
      </c>
      <c r="I36" s="23"/>
      <c r="J36" s="11" t="str">
        <f t="shared" si="0"/>
        <v/>
      </c>
      <c r="K36" s="34"/>
      <c r="L36" s="11" t="str">
        <f t="shared" si="1"/>
        <v/>
      </c>
      <c r="M36" s="23"/>
      <c r="N36" s="11" t="str">
        <f t="shared" si="2"/>
        <v/>
      </c>
      <c r="O36" s="11" t="str">
        <f t="shared" si="10"/>
        <v/>
      </c>
      <c r="P36" s="34"/>
      <c r="Q36" s="11" t="str">
        <f t="shared" si="3"/>
        <v/>
      </c>
      <c r="R36" s="11" t="str">
        <f t="shared" si="11"/>
        <v/>
      </c>
      <c r="S36" s="34"/>
      <c r="T36" s="11" t="str">
        <f t="shared" si="4"/>
        <v/>
      </c>
      <c r="U36" s="34"/>
      <c r="V36" s="11" t="str">
        <f t="shared" si="5"/>
        <v/>
      </c>
      <c r="W36" s="35"/>
      <c r="X36" s="11" t="str">
        <f t="shared" si="6"/>
        <v/>
      </c>
      <c r="Y36" s="23"/>
      <c r="Z36" s="11" t="str">
        <f t="shared" si="7"/>
        <v/>
      </c>
    </row>
    <row r="37" spans="1:26" x14ac:dyDescent="0.25">
      <c r="A37" s="10">
        <v>31</v>
      </c>
      <c r="B37" s="2"/>
      <c r="C37" s="2"/>
      <c r="D37" s="36"/>
      <c r="E37" s="37"/>
      <c r="F37" s="11" t="str">
        <f t="shared" si="8"/>
        <v/>
      </c>
      <c r="G37" s="23"/>
      <c r="H37" s="11" t="str">
        <f t="shared" si="9"/>
        <v/>
      </c>
      <c r="I37" s="23"/>
      <c r="J37" s="11" t="str">
        <f t="shared" si="0"/>
        <v/>
      </c>
      <c r="K37" s="34"/>
      <c r="L37" s="11" t="str">
        <f t="shared" si="1"/>
        <v/>
      </c>
      <c r="M37" s="23"/>
      <c r="N37" s="11" t="str">
        <f t="shared" si="2"/>
        <v/>
      </c>
      <c r="O37" s="11" t="str">
        <f t="shared" si="10"/>
        <v/>
      </c>
      <c r="P37" s="34"/>
      <c r="Q37" s="11" t="str">
        <f t="shared" si="3"/>
        <v/>
      </c>
      <c r="R37" s="11" t="str">
        <f t="shared" si="11"/>
        <v/>
      </c>
      <c r="S37" s="34"/>
      <c r="T37" s="11" t="str">
        <f t="shared" si="4"/>
        <v/>
      </c>
      <c r="U37" s="34"/>
      <c r="V37" s="11" t="str">
        <f t="shared" si="5"/>
        <v/>
      </c>
      <c r="W37" s="35"/>
      <c r="X37" s="11" t="str">
        <f t="shared" si="6"/>
        <v/>
      </c>
      <c r="Y37" s="23"/>
      <c r="Z37" s="11" t="str">
        <f t="shared" si="7"/>
        <v/>
      </c>
    </row>
    <row r="38" spans="1:26" x14ac:dyDescent="0.25">
      <c r="A38" s="10">
        <v>32</v>
      </c>
      <c r="B38" s="2"/>
      <c r="C38" s="2"/>
      <c r="D38" s="36"/>
      <c r="E38" s="37"/>
      <c r="F38" s="11" t="str">
        <f t="shared" si="8"/>
        <v/>
      </c>
      <c r="G38" s="23"/>
      <c r="H38" s="11" t="str">
        <f t="shared" si="9"/>
        <v/>
      </c>
      <c r="I38" s="23"/>
      <c r="J38" s="11" t="str">
        <f t="shared" si="0"/>
        <v/>
      </c>
      <c r="K38" s="34"/>
      <c r="L38" s="11" t="str">
        <f t="shared" si="1"/>
        <v/>
      </c>
      <c r="M38" s="23"/>
      <c r="N38" s="11" t="str">
        <f t="shared" si="2"/>
        <v/>
      </c>
      <c r="O38" s="11" t="str">
        <f t="shared" si="10"/>
        <v/>
      </c>
      <c r="P38" s="34"/>
      <c r="Q38" s="11" t="str">
        <f t="shared" si="3"/>
        <v/>
      </c>
      <c r="R38" s="11" t="str">
        <f t="shared" si="11"/>
        <v/>
      </c>
      <c r="S38" s="34"/>
      <c r="T38" s="11" t="str">
        <f t="shared" si="4"/>
        <v/>
      </c>
      <c r="U38" s="34"/>
      <c r="V38" s="11" t="str">
        <f t="shared" si="5"/>
        <v/>
      </c>
      <c r="W38" s="35"/>
      <c r="X38" s="11" t="str">
        <f t="shared" si="6"/>
        <v/>
      </c>
      <c r="Y38" s="23"/>
      <c r="Z38" s="11" t="str">
        <f t="shared" si="7"/>
        <v/>
      </c>
    </row>
    <row r="39" spans="1:26" x14ac:dyDescent="0.25">
      <c r="A39" s="10">
        <v>33</v>
      </c>
      <c r="B39" s="2"/>
      <c r="C39" s="2"/>
      <c r="D39" s="36"/>
      <c r="E39" s="37"/>
      <c r="F39" s="11" t="str">
        <f t="shared" si="8"/>
        <v/>
      </c>
      <c r="G39" s="23"/>
      <c r="H39" s="11" t="str">
        <f t="shared" si="9"/>
        <v/>
      </c>
      <c r="I39" s="23"/>
      <c r="J39" s="11" t="str">
        <f t="shared" si="0"/>
        <v/>
      </c>
      <c r="K39" s="34"/>
      <c r="L39" s="11" t="str">
        <f t="shared" si="1"/>
        <v/>
      </c>
      <c r="M39" s="23"/>
      <c r="N39" s="11" t="str">
        <f t="shared" si="2"/>
        <v/>
      </c>
      <c r="O39" s="11" t="str">
        <f t="shared" si="10"/>
        <v/>
      </c>
      <c r="P39" s="34"/>
      <c r="Q39" s="11" t="str">
        <f t="shared" si="3"/>
        <v/>
      </c>
      <c r="R39" s="11" t="str">
        <f t="shared" si="11"/>
        <v/>
      </c>
      <c r="S39" s="34"/>
      <c r="T39" s="11" t="str">
        <f t="shared" si="4"/>
        <v/>
      </c>
      <c r="U39" s="34"/>
      <c r="V39" s="11" t="str">
        <f t="shared" si="5"/>
        <v/>
      </c>
      <c r="W39" s="35"/>
      <c r="X39" s="11" t="str">
        <f t="shared" si="6"/>
        <v/>
      </c>
      <c r="Y39" s="23"/>
      <c r="Z39" s="11" t="str">
        <f t="shared" si="7"/>
        <v/>
      </c>
    </row>
    <row r="40" spans="1:26" x14ac:dyDescent="0.25">
      <c r="A40" s="10">
        <v>34</v>
      </c>
      <c r="B40" s="2"/>
      <c r="C40" s="2"/>
      <c r="D40" s="36"/>
      <c r="E40" s="37"/>
      <c r="F40" s="11" t="str">
        <f t="shared" si="8"/>
        <v/>
      </c>
      <c r="G40" s="23"/>
      <c r="H40" s="11" t="str">
        <f t="shared" si="9"/>
        <v/>
      </c>
      <c r="I40" s="23"/>
      <c r="J40" s="11" t="str">
        <f t="shared" si="0"/>
        <v/>
      </c>
      <c r="K40" s="34"/>
      <c r="L40" s="11" t="str">
        <f t="shared" si="1"/>
        <v/>
      </c>
      <c r="M40" s="23"/>
      <c r="N40" s="11" t="str">
        <f t="shared" si="2"/>
        <v/>
      </c>
      <c r="O40" s="11" t="str">
        <f t="shared" si="10"/>
        <v/>
      </c>
      <c r="P40" s="34"/>
      <c r="Q40" s="11" t="str">
        <f t="shared" si="3"/>
        <v/>
      </c>
      <c r="R40" s="11" t="str">
        <f t="shared" si="11"/>
        <v/>
      </c>
      <c r="S40" s="34"/>
      <c r="T40" s="11" t="str">
        <f t="shared" si="4"/>
        <v/>
      </c>
      <c r="U40" s="34"/>
      <c r="V40" s="11" t="str">
        <f t="shared" si="5"/>
        <v/>
      </c>
      <c r="W40" s="35"/>
      <c r="X40" s="11" t="str">
        <f t="shared" si="6"/>
        <v/>
      </c>
      <c r="Y40" s="23"/>
      <c r="Z40" s="11" t="str">
        <f t="shared" si="7"/>
        <v/>
      </c>
    </row>
    <row r="41" spans="1:26" x14ac:dyDescent="0.25">
      <c r="E41" s="12"/>
      <c r="F41" s="12"/>
      <c r="G41" s="12"/>
      <c r="H41" s="12"/>
      <c r="I41" s="12"/>
      <c r="J41" s="12"/>
      <c r="K41" s="12"/>
    </row>
    <row r="45" spans="1:26" x14ac:dyDescent="0.25">
      <c r="F45" s="6" t="str">
        <f>IF(E45="","",IF(AND(#REF!=1,D45="w"),(MATCH(E45,#REF!,-1)-1),IF(AND(#REF!=1,D45="m"),(MATCH(E45,$E$55:$E$59,-1)-1),IF(AND(#REF!=2,D45="w"),(MATCH(E45,#REF!,-1)-1),IF(AND(#REF!=2,D45="m"),(MATCH(E45,E66:E71,-1)-1))))))</f>
        <v/>
      </c>
    </row>
    <row r="52" spans="4:16" x14ac:dyDescent="0.25">
      <c r="D52" s="14"/>
      <c r="E52" s="14" t="s">
        <v>36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4:16" x14ac:dyDescent="0.25"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4:16" ht="45" x14ac:dyDescent="0.25">
      <c r="D54" s="13"/>
      <c r="E54" s="26" t="s">
        <v>39</v>
      </c>
      <c r="F54" s="27" t="s">
        <v>40</v>
      </c>
      <c r="G54" s="27" t="s">
        <v>59</v>
      </c>
      <c r="H54" s="27" t="s">
        <v>41</v>
      </c>
      <c r="I54" s="27" t="s">
        <v>42</v>
      </c>
      <c r="J54" s="27" t="s">
        <v>14</v>
      </c>
      <c r="K54" s="27" t="s">
        <v>61</v>
      </c>
      <c r="L54" s="27" t="s">
        <v>62</v>
      </c>
      <c r="M54" s="27" t="s">
        <v>45</v>
      </c>
      <c r="N54" s="27" t="s">
        <v>46</v>
      </c>
      <c r="O54" s="13"/>
    </row>
    <row r="55" spans="4:16" ht="14.45" customHeight="1" x14ac:dyDescent="0.25">
      <c r="D55" s="13"/>
      <c r="E55" s="18">
        <v>6</v>
      </c>
      <c r="F55" s="28">
        <v>0</v>
      </c>
      <c r="G55" s="29">
        <v>60</v>
      </c>
      <c r="H55" s="29">
        <v>60</v>
      </c>
      <c r="I55" s="30">
        <v>0</v>
      </c>
      <c r="J55" s="30">
        <v>0</v>
      </c>
      <c r="K55" s="31">
        <v>0</v>
      </c>
      <c r="L55" s="30">
        <v>0</v>
      </c>
      <c r="M55" s="32">
        <v>6.9444444444444441E-3</v>
      </c>
      <c r="N55" s="33">
        <v>0</v>
      </c>
      <c r="O55" s="13"/>
    </row>
    <row r="56" spans="4:16" ht="14.45" customHeight="1" x14ac:dyDescent="0.25">
      <c r="D56" s="13"/>
      <c r="E56" s="18">
        <v>5</v>
      </c>
      <c r="F56" s="28">
        <v>13</v>
      </c>
      <c r="G56" s="29">
        <v>13.7</v>
      </c>
      <c r="H56" s="29">
        <v>17.100000000000001</v>
      </c>
      <c r="I56" s="30">
        <v>2.76</v>
      </c>
      <c r="J56" s="30">
        <v>0.95</v>
      </c>
      <c r="K56" s="31">
        <v>4.5</v>
      </c>
      <c r="L56" s="30">
        <v>19</v>
      </c>
      <c r="M56" s="32">
        <v>2.8313455774018194E-3</v>
      </c>
      <c r="N56" s="33">
        <v>1550</v>
      </c>
      <c r="O56" s="13"/>
    </row>
    <row r="57" spans="4:16" ht="14.45" customHeight="1" x14ac:dyDescent="0.25">
      <c r="D57" s="13"/>
      <c r="E57" s="18">
        <v>4</v>
      </c>
      <c r="F57" s="28">
        <v>20</v>
      </c>
      <c r="G57" s="29">
        <v>12.9</v>
      </c>
      <c r="H57" s="29">
        <v>16.100000000000001</v>
      </c>
      <c r="I57" s="30">
        <v>3.27</v>
      </c>
      <c r="J57" s="30">
        <v>1.08</v>
      </c>
      <c r="K57" s="31">
        <v>5.8</v>
      </c>
      <c r="L57" s="30">
        <v>28</v>
      </c>
      <c r="M57" s="32">
        <v>2.4792634757348432E-3</v>
      </c>
      <c r="N57" s="33">
        <v>1950</v>
      </c>
      <c r="O57" s="13"/>
    </row>
    <row r="58" spans="4:16" ht="14.45" customHeight="1" x14ac:dyDescent="0.25">
      <c r="D58" s="13"/>
      <c r="E58" s="18">
        <v>3</v>
      </c>
      <c r="F58" s="28">
        <v>25</v>
      </c>
      <c r="G58" s="29">
        <v>12.1</v>
      </c>
      <c r="H58" s="29">
        <v>15.2</v>
      </c>
      <c r="I58" s="30">
        <v>3.75</v>
      </c>
      <c r="J58" s="30">
        <v>1.19</v>
      </c>
      <c r="K58" s="31">
        <v>7</v>
      </c>
      <c r="L58" s="30">
        <v>35.5</v>
      </c>
      <c r="M58" s="32">
        <v>2.2630907016895929E-3</v>
      </c>
      <c r="N58" s="33">
        <v>2250</v>
      </c>
      <c r="O58" s="13"/>
    </row>
    <row r="59" spans="4:16" ht="14.45" customHeight="1" x14ac:dyDescent="0.25">
      <c r="D59" s="13"/>
      <c r="E59" s="18">
        <v>2</v>
      </c>
      <c r="F59" s="28">
        <v>30</v>
      </c>
      <c r="G59" s="29">
        <v>11.4</v>
      </c>
      <c r="H59" s="29">
        <v>14.3</v>
      </c>
      <c r="I59" s="30">
        <v>4.17</v>
      </c>
      <c r="J59" s="30">
        <v>1.29</v>
      </c>
      <c r="K59" s="31">
        <v>8.1</v>
      </c>
      <c r="L59" s="30">
        <v>41.5</v>
      </c>
      <c r="M59" s="32">
        <v>2.0423414665079829E-3</v>
      </c>
      <c r="N59" s="33">
        <v>2500</v>
      </c>
      <c r="O59" s="13"/>
    </row>
    <row r="60" spans="4:16" x14ac:dyDescent="0.25">
      <c r="D60" s="13"/>
      <c r="E60" s="18">
        <v>1</v>
      </c>
      <c r="F60" s="28">
        <v>33</v>
      </c>
      <c r="G60" s="29">
        <v>10.9</v>
      </c>
      <c r="H60" s="29">
        <v>13.6</v>
      </c>
      <c r="I60" s="30">
        <v>4.53</v>
      </c>
      <c r="J60" s="30">
        <v>1.37</v>
      </c>
      <c r="K60" s="31">
        <v>9</v>
      </c>
      <c r="L60" s="30">
        <v>47</v>
      </c>
      <c r="M60" s="32">
        <v>1.8855990804270454E-3</v>
      </c>
      <c r="N60" s="33">
        <v>2750</v>
      </c>
      <c r="O60" s="13"/>
    </row>
    <row r="61" spans="4:16" x14ac:dyDescent="0.25"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4:16" x14ac:dyDescent="0.25"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4" spans="4:16" x14ac:dyDescent="0.25">
      <c r="D64" s="16"/>
      <c r="E64" s="16" t="s">
        <v>37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4:16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4:16" ht="45" x14ac:dyDescent="0.25">
      <c r="D66" s="15"/>
      <c r="E66" s="26" t="s">
        <v>39</v>
      </c>
      <c r="F66" s="27" t="s">
        <v>40</v>
      </c>
      <c r="G66" s="27" t="s">
        <v>59</v>
      </c>
      <c r="H66" s="27" t="s">
        <v>47</v>
      </c>
      <c r="I66" s="27" t="s">
        <v>42</v>
      </c>
      <c r="J66" s="27" t="s">
        <v>48</v>
      </c>
      <c r="K66" s="27" t="s">
        <v>63</v>
      </c>
      <c r="L66" s="27" t="s">
        <v>64</v>
      </c>
      <c r="M66" s="27" t="s">
        <v>51</v>
      </c>
      <c r="N66" s="27" t="s">
        <v>52</v>
      </c>
      <c r="O66" s="27" t="s">
        <v>46</v>
      </c>
      <c r="P66" s="15"/>
    </row>
    <row r="67" spans="4:16" x14ac:dyDescent="0.25">
      <c r="D67" s="15"/>
      <c r="E67" s="18">
        <v>6</v>
      </c>
      <c r="F67" s="28">
        <v>0</v>
      </c>
      <c r="G67" s="29">
        <v>60</v>
      </c>
      <c r="H67" s="29">
        <v>60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2">
        <v>6.9444444444444441E-3</v>
      </c>
      <c r="O67" s="28">
        <v>0</v>
      </c>
      <c r="P67" s="15"/>
    </row>
    <row r="68" spans="4:16" x14ac:dyDescent="0.25">
      <c r="D68" s="15"/>
      <c r="E68" s="18">
        <v>5</v>
      </c>
      <c r="F68" s="28">
        <v>13</v>
      </c>
      <c r="G68" s="29">
        <v>14.6</v>
      </c>
      <c r="H68" s="29">
        <v>18.999999999999996</v>
      </c>
      <c r="I68" s="30">
        <v>2.27</v>
      </c>
      <c r="J68" s="30">
        <v>0.88</v>
      </c>
      <c r="K68" s="30">
        <v>3.7</v>
      </c>
      <c r="L68" s="30">
        <v>12</v>
      </c>
      <c r="M68" s="30">
        <v>11.5</v>
      </c>
      <c r="N68" s="32">
        <v>3.5532407407407405E-3</v>
      </c>
      <c r="O68" s="28">
        <v>1400</v>
      </c>
      <c r="P68" s="15"/>
    </row>
    <row r="69" spans="4:16" x14ac:dyDescent="0.25">
      <c r="D69" s="15"/>
      <c r="E69" s="18">
        <v>4</v>
      </c>
      <c r="F69" s="28">
        <v>20</v>
      </c>
      <c r="G69" s="29">
        <v>13.7</v>
      </c>
      <c r="H69" s="29">
        <v>17.8</v>
      </c>
      <c r="I69" s="30">
        <v>2.72</v>
      </c>
      <c r="J69" s="30">
        <v>0.98</v>
      </c>
      <c r="K69" s="30">
        <v>4.9000000000000004</v>
      </c>
      <c r="L69" s="30">
        <v>18</v>
      </c>
      <c r="M69" s="30">
        <v>15.5</v>
      </c>
      <c r="N69" s="32">
        <v>3.1944444444444442E-3</v>
      </c>
      <c r="O69" s="28">
        <v>1700</v>
      </c>
      <c r="P69" s="15"/>
    </row>
    <row r="70" spans="4:16" x14ac:dyDescent="0.25">
      <c r="D70" s="15"/>
      <c r="E70" s="18">
        <v>3</v>
      </c>
      <c r="F70" s="28">
        <v>25</v>
      </c>
      <c r="G70" s="29">
        <v>12.8</v>
      </c>
      <c r="H70" s="29">
        <v>16.799999999999997</v>
      </c>
      <c r="I70" s="30">
        <v>3.13</v>
      </c>
      <c r="J70" s="30">
        <v>1.06</v>
      </c>
      <c r="K70" s="30">
        <v>5.9</v>
      </c>
      <c r="L70" s="30">
        <v>23</v>
      </c>
      <c r="M70" s="30">
        <v>19</v>
      </c>
      <c r="N70" s="32">
        <v>2.8703703703703708E-3</v>
      </c>
      <c r="O70" s="28">
        <v>1950</v>
      </c>
      <c r="P70" s="15"/>
    </row>
    <row r="71" spans="4:16" x14ac:dyDescent="0.25">
      <c r="D71" s="15"/>
      <c r="E71" s="18">
        <v>2</v>
      </c>
      <c r="F71" s="28">
        <v>30</v>
      </c>
      <c r="G71" s="29">
        <v>12.1</v>
      </c>
      <c r="H71" s="29">
        <v>15.900000000000002</v>
      </c>
      <c r="I71" s="30">
        <v>3.49</v>
      </c>
      <c r="J71" s="30">
        <v>1.1299999999999999</v>
      </c>
      <c r="K71" s="30">
        <v>6.7</v>
      </c>
      <c r="L71" s="30">
        <v>27.5</v>
      </c>
      <c r="M71" s="30">
        <v>22</v>
      </c>
      <c r="N71" s="32">
        <v>2.5810185185185185E-3</v>
      </c>
      <c r="O71" s="28">
        <v>2200</v>
      </c>
      <c r="P71" s="15"/>
    </row>
    <row r="72" spans="4:16" x14ac:dyDescent="0.25">
      <c r="D72" s="15"/>
      <c r="E72" s="18">
        <v>1</v>
      </c>
      <c r="F72" s="28">
        <v>33</v>
      </c>
      <c r="G72" s="29">
        <v>11.5</v>
      </c>
      <c r="H72" s="29">
        <v>14.999999999999998</v>
      </c>
      <c r="I72" s="30">
        <v>3.81</v>
      </c>
      <c r="J72" s="30">
        <v>1.2</v>
      </c>
      <c r="K72" s="30">
        <v>7.4</v>
      </c>
      <c r="L72" s="30">
        <v>31.5</v>
      </c>
      <c r="M72" s="30">
        <v>25</v>
      </c>
      <c r="N72" s="32">
        <v>2.3148148148148151E-3</v>
      </c>
      <c r="O72" s="28">
        <v>2400</v>
      </c>
      <c r="P72" s="15"/>
    </row>
    <row r="73" spans="4:16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4:16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</sheetData>
  <sheetProtection sheet="1" selectLockedCells="1"/>
  <mergeCells count="15">
    <mergeCell ref="W5:X5"/>
    <mergeCell ref="Y5:Z5"/>
    <mergeCell ref="G5:H5"/>
    <mergeCell ref="I5:J5"/>
    <mergeCell ref="K5:L5"/>
    <mergeCell ref="M5:N5"/>
    <mergeCell ref="O5:Q5"/>
    <mergeCell ref="R5:T5"/>
    <mergeCell ref="U5:V5"/>
    <mergeCell ref="E5:F5"/>
    <mergeCell ref="A1:C3"/>
    <mergeCell ref="A5:A6"/>
    <mergeCell ref="B5:B6"/>
    <mergeCell ref="C5:C6"/>
    <mergeCell ref="D5:D6"/>
  </mergeCells>
  <dataValidations count="1">
    <dataValidation type="list" allowBlank="1" showInputMessage="1" showErrorMessage="1" sqref="D7:D40" xr:uid="{D2C8EF4F-FC3C-404A-8673-84312AB2E1C3}">
      <formula1>"m, w"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FE106-B2AC-4AE7-971A-0E461A8A7238}">
  <sheetPr>
    <tabColor rgb="FF0070C0"/>
  </sheetPr>
  <dimension ref="A1:X74"/>
  <sheetViews>
    <sheetView zoomScaleNormal="100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U7" sqref="U7"/>
    </sheetView>
  </sheetViews>
  <sheetFormatPr baseColWidth="10" defaultColWidth="11.5703125" defaultRowHeight="15" x14ac:dyDescent="0.25"/>
  <cols>
    <col min="1" max="1" width="4.28515625" style="6" customWidth="1"/>
    <col min="2" max="3" width="27.7109375" style="6" customWidth="1"/>
    <col min="4" max="5" width="12.28515625" style="6" customWidth="1"/>
    <col min="6" max="20" width="11.5703125" style="6"/>
    <col min="21" max="21" width="12.28515625" style="6" customWidth="1"/>
    <col min="22" max="16384" width="11.5703125" style="6"/>
  </cols>
  <sheetData>
    <row r="1" spans="1:24" ht="17.45" customHeight="1" x14ac:dyDescent="0.25">
      <c r="A1" s="45" t="s">
        <v>57</v>
      </c>
      <c r="B1" s="46"/>
      <c r="C1" s="4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4" ht="17.45" customHeight="1" x14ac:dyDescent="0.25">
      <c r="A2" s="46"/>
      <c r="B2" s="46"/>
      <c r="C2" s="4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4" ht="17.45" customHeight="1" x14ac:dyDescent="0.25">
      <c r="A3" s="46"/>
      <c r="B3" s="46"/>
      <c r="C3" s="4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4" x14ac:dyDescent="0.25">
      <c r="A4" s="5"/>
      <c r="B4" s="7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4" ht="14.45" customHeight="1" x14ac:dyDescent="0.25">
      <c r="A5" s="47" t="s">
        <v>2</v>
      </c>
      <c r="B5" s="48" t="s">
        <v>3</v>
      </c>
      <c r="C5" s="47" t="s">
        <v>4</v>
      </c>
      <c r="D5" s="47" t="s">
        <v>5</v>
      </c>
      <c r="E5" s="49" t="s">
        <v>53</v>
      </c>
      <c r="F5" s="40"/>
      <c r="G5" s="41" t="s">
        <v>18</v>
      </c>
      <c r="H5" s="41"/>
      <c r="I5" s="41" t="s">
        <v>21</v>
      </c>
      <c r="J5" s="41"/>
      <c r="K5" s="41" t="s">
        <v>22</v>
      </c>
      <c r="L5" s="41"/>
      <c r="M5" s="50" t="s">
        <v>23</v>
      </c>
      <c r="N5" s="52"/>
      <c r="O5" s="51"/>
      <c r="P5" s="42" t="s">
        <v>25</v>
      </c>
      <c r="Q5" s="43"/>
      <c r="R5" s="44"/>
      <c r="S5" s="53" t="s">
        <v>27</v>
      </c>
      <c r="T5" s="54"/>
      <c r="U5" s="41" t="s">
        <v>17</v>
      </c>
      <c r="V5" s="41"/>
      <c r="W5" s="50" t="s">
        <v>55</v>
      </c>
      <c r="X5" s="51"/>
    </row>
    <row r="6" spans="1:24" s="8" customFormat="1" ht="25.5" x14ac:dyDescent="0.25">
      <c r="A6" s="47"/>
      <c r="B6" s="48"/>
      <c r="C6" s="47"/>
      <c r="D6" s="47"/>
      <c r="E6" s="4" t="s">
        <v>77</v>
      </c>
      <c r="F6" s="4" t="s">
        <v>54</v>
      </c>
      <c r="G6" s="4" t="s">
        <v>73</v>
      </c>
      <c r="H6" s="4" t="s">
        <v>54</v>
      </c>
      <c r="I6" s="4" t="s">
        <v>75</v>
      </c>
      <c r="J6" s="4" t="s">
        <v>54</v>
      </c>
      <c r="K6" s="4" t="s">
        <v>76</v>
      </c>
      <c r="L6" s="4" t="s">
        <v>54</v>
      </c>
      <c r="M6" s="4" t="s">
        <v>56</v>
      </c>
      <c r="N6" s="4" t="s">
        <v>75</v>
      </c>
      <c r="O6" s="4" t="s">
        <v>54</v>
      </c>
      <c r="P6" s="4" t="s">
        <v>56</v>
      </c>
      <c r="Q6" s="4" t="s">
        <v>75</v>
      </c>
      <c r="R6" s="4" t="s">
        <v>54</v>
      </c>
      <c r="S6" s="4" t="s">
        <v>75</v>
      </c>
      <c r="T6" s="4" t="s">
        <v>54</v>
      </c>
      <c r="U6" s="4" t="s">
        <v>74</v>
      </c>
      <c r="V6" s="4" t="s">
        <v>54</v>
      </c>
      <c r="W6" s="4" t="s">
        <v>78</v>
      </c>
      <c r="X6" s="4" t="s">
        <v>54</v>
      </c>
    </row>
    <row r="7" spans="1:24" x14ac:dyDescent="0.25">
      <c r="A7" s="10">
        <v>1</v>
      </c>
      <c r="B7" s="1" t="s">
        <v>80</v>
      </c>
      <c r="C7" s="2" t="s">
        <v>79</v>
      </c>
      <c r="D7" s="36" t="s">
        <v>82</v>
      </c>
      <c r="E7" s="37">
        <v>27</v>
      </c>
      <c r="F7" s="11">
        <f>IF($E7="","",IF($D7="m",(7-(MATCH($E7,$F$55:$F$60,1))),IF($D7="w",(7-(MATCH($E7,$F$67:$F$72,1))))))</f>
        <v>3</v>
      </c>
      <c r="G7" s="23">
        <v>14</v>
      </c>
      <c r="H7" s="11">
        <f>IF($G7="","",IF($D7="m",(7-(MATCH($G7,$G$55:$G$60,-1))),IF($D7="w",(7-(MATCH($G7,$G$67:$G$72,-1))))))</f>
        <v>2</v>
      </c>
      <c r="I7" s="34">
        <v>4.8</v>
      </c>
      <c r="J7" s="11">
        <f>IF($I7="","",IF($D7="m",(7-(MATCH($I7,$H$55:$H$60,1))),IF($D7="w",(7-(MATCH($I7,$H$67:$H$72,1))))))</f>
        <v>1</v>
      </c>
      <c r="K7" s="23">
        <v>1.36</v>
      </c>
      <c r="L7" s="11">
        <f>IF($K7="","",IF($D7="m",(7-(MATCH($K7,$I$55:$I$60,1))),IF($D7="w",(7-(MATCH($K7,$I$67:$I$72,1))))))</f>
        <v>2</v>
      </c>
      <c r="M7" s="11" t="str">
        <f>IF($D7="","",IF($D7 ="w", "4 kg", "5 kg"))</f>
        <v>5 kg</v>
      </c>
      <c r="N7" s="34">
        <v>8.8000000000000007</v>
      </c>
      <c r="O7" s="11">
        <f>IF($N7="","",IF($D7="m",(7-(MATCH($N7,$J$55:$J$60,1))),IF($D7="w",(7-(MATCH($N7,$J$67:$J$72,1))))))</f>
        <v>1</v>
      </c>
      <c r="P7" s="11" t="str">
        <f>IF($D7="","",IF($D7="w","400 g",IF(D7="m","600 g")))</f>
        <v>600 g</v>
      </c>
      <c r="Q7" s="34">
        <v>24.5</v>
      </c>
      <c r="R7" s="11">
        <f>IF($Q7="","",IF($D7="m",(7-(MATCH($Q7,$K$55:$K$60,1))),IF(($D7="w"),(7-(MATCH($Q7,$K$67:$K$72,1))))))</f>
        <v>3</v>
      </c>
      <c r="S7" s="34"/>
      <c r="T7" s="11" t="str">
        <f>IF($D7="m","nicht möglich",IF($S7="","",IF(($D7="w"),7-(MATCH($S7,$L$67:$L$72,1)))))</f>
        <v>nicht möglich</v>
      </c>
      <c r="U7" s="35">
        <v>2.1643518518518518E-3</v>
      </c>
      <c r="V7" s="11">
        <f>IF($U7="","",IF($D7="m",(7-(MATCH($U7,$L$55:$L$60,-1))),IF($D7="w",(7-(MATCH($U7,$M$67:$M$72,-1))))))</f>
        <v>3</v>
      </c>
      <c r="W7" s="23">
        <v>2800</v>
      </c>
      <c r="X7" s="11">
        <f>IF($W7="","",IF($D7="m",(7-(MATCH($W7,$M$55:$M$60,1))),IF($D7="w",(7-(MATCH($W7,$N$67:$N$72,1))))))</f>
        <v>1</v>
      </c>
    </row>
    <row r="8" spans="1:24" x14ac:dyDescent="0.25">
      <c r="A8" s="10">
        <v>2</v>
      </c>
      <c r="B8" s="1" t="s">
        <v>80</v>
      </c>
      <c r="C8" s="2" t="s">
        <v>81</v>
      </c>
      <c r="D8" s="36" t="s">
        <v>83</v>
      </c>
      <c r="E8" s="37">
        <v>31</v>
      </c>
      <c r="F8" s="11">
        <f t="shared" ref="F8:F40" si="0">IF($E8="","",IF($D8="m",(7-(MATCH($E8,$F$55:$F$60,1))),IF($D8="w",(7-(MATCH($E8,$F$67:$F$72,1))))))</f>
        <v>2</v>
      </c>
      <c r="G8" s="23">
        <v>16.5</v>
      </c>
      <c r="H8" s="11">
        <f t="shared" ref="H8:H40" si="1">IF($G8="","",IF($D8="m",(7-(MATCH($G8,$G$55:$G$60,-1))),IF($D8="w",(7-(MATCH($G8,$G$67:$G$72,-1))))))</f>
        <v>3</v>
      </c>
      <c r="I8" s="34">
        <v>3.6</v>
      </c>
      <c r="J8" s="11">
        <f>IF($I8="","",IF($D8="m",(7-(MATCH($I8,$H$55:$H$60,1))),IF($D8="w",(7-(MATCH($I8,$H$67:$H$72,1))))))</f>
        <v>2</v>
      </c>
      <c r="K8" s="23">
        <v>1.1000000000000001</v>
      </c>
      <c r="L8" s="11">
        <f t="shared" ref="L8:L40" si="2">IF($K8="","",IF($D8="m",(7-(MATCH($K8,$I$55:$I$60,1))),IF($D8="w",(7-(MATCH($K8,$I$67:$I$72,1))))))</f>
        <v>3</v>
      </c>
      <c r="M8" s="11" t="str">
        <f t="shared" ref="M8:M40" si="3">IF($D8="","",IF($D8 ="w", "4 kg", "5 kg"))</f>
        <v>4 kg</v>
      </c>
      <c r="N8" s="34">
        <v>5.6</v>
      </c>
      <c r="O8" s="11">
        <f t="shared" ref="O8:O40" si="4">IF($N8="","",IF($D8="m",(7-(MATCH($N8,$J$55:$J$60,1))),IF($D8="w",(7-(MATCH($N8,$J$67:$J$72,1))))))</f>
        <v>3</v>
      </c>
      <c r="P8" s="11" t="str">
        <f t="shared" ref="P8:P40" si="5">IF($D8="","",IF($D8="w","400 g",IF(D8="m","600 g")))</f>
        <v>400 g</v>
      </c>
      <c r="Q8" s="34">
        <v>21</v>
      </c>
      <c r="R8" s="11">
        <f t="shared" ref="R8:R39" si="6">IF($Q8="","",IF($D8="m",(7-(MATCH($Q8,$K$55:$K$60,1))),IF(($D8="w"),(7-(MATCH($Q8,$K$67:$K$72,1))))))</f>
        <v>1</v>
      </c>
      <c r="S8" s="34">
        <v>21.5</v>
      </c>
      <c r="T8" s="11">
        <f t="shared" ref="T8:T39" si="7">IF($D8="m","nicht möglich",IF($S8="","",IF(($D8="w"),7-(MATCH($S8,$L$67:$L$72,1)))))</f>
        <v>3</v>
      </c>
      <c r="U8" s="35">
        <v>2.5347222222222221E-3</v>
      </c>
      <c r="V8" s="11">
        <f t="shared" ref="V8:V40" si="8">IF($U8="","",IF($D8="m",(7-(MATCH($U8,$L$55:$L$60,-1))),IF($D8="w",(7-(MATCH($U8,$M$67:$M$72,-1))))))</f>
        <v>2</v>
      </c>
      <c r="W8" s="23">
        <v>2000</v>
      </c>
      <c r="X8" s="11">
        <f t="shared" ref="X8:X40" si="9">IF($W8="","",IF($D8="m",(7-(MATCH($W8,$M$55:$M$60,1))),IF($D8="w",(7-(MATCH($W8,$N$67:$N$72,1))))))</f>
        <v>3</v>
      </c>
    </row>
    <row r="9" spans="1:24" x14ac:dyDescent="0.25">
      <c r="A9" s="10">
        <v>3</v>
      </c>
      <c r="B9" s="2"/>
      <c r="C9" s="2"/>
      <c r="D9" s="36"/>
      <c r="E9" s="37"/>
      <c r="F9" s="11" t="str">
        <f t="shared" si="0"/>
        <v/>
      </c>
      <c r="G9" s="23"/>
      <c r="H9" s="11" t="str">
        <f t="shared" si="1"/>
        <v/>
      </c>
      <c r="I9" s="34"/>
      <c r="J9" s="11" t="str">
        <f t="shared" ref="J9:J40" si="10">IF($I9="","",IF($D9="m",(7-(MATCH($I9,$H$55:$H$60,1))),IF($D9="w",(7-(MATCH($I9,$H$67:$H$72,1))))))</f>
        <v/>
      </c>
      <c r="K9" s="23"/>
      <c r="L9" s="11" t="str">
        <f t="shared" si="2"/>
        <v/>
      </c>
      <c r="M9" s="11" t="str">
        <f t="shared" si="3"/>
        <v/>
      </c>
      <c r="N9" s="34"/>
      <c r="O9" s="11" t="str">
        <f t="shared" si="4"/>
        <v/>
      </c>
      <c r="P9" s="11" t="str">
        <f t="shared" si="5"/>
        <v/>
      </c>
      <c r="Q9" s="34"/>
      <c r="R9" s="11" t="str">
        <f t="shared" si="6"/>
        <v/>
      </c>
      <c r="S9" s="34"/>
      <c r="T9" s="11" t="str">
        <f t="shared" si="7"/>
        <v/>
      </c>
      <c r="U9" s="35"/>
      <c r="V9" s="11" t="str">
        <f t="shared" si="8"/>
        <v/>
      </c>
      <c r="W9" s="23"/>
      <c r="X9" s="11" t="str">
        <f t="shared" si="9"/>
        <v/>
      </c>
    </row>
    <row r="10" spans="1:24" x14ac:dyDescent="0.25">
      <c r="A10" s="10">
        <v>4</v>
      </c>
      <c r="B10" s="2"/>
      <c r="C10" s="2"/>
      <c r="D10" s="36"/>
      <c r="E10" s="37"/>
      <c r="F10" s="11" t="str">
        <f t="shared" si="0"/>
        <v/>
      </c>
      <c r="G10" s="23"/>
      <c r="H10" s="11" t="str">
        <f t="shared" si="1"/>
        <v/>
      </c>
      <c r="I10" s="34"/>
      <c r="J10" s="11" t="str">
        <f t="shared" si="10"/>
        <v/>
      </c>
      <c r="K10" s="23"/>
      <c r="L10" s="11" t="str">
        <f t="shared" si="2"/>
        <v/>
      </c>
      <c r="M10" s="11" t="str">
        <f t="shared" si="3"/>
        <v/>
      </c>
      <c r="N10" s="34"/>
      <c r="O10" s="11" t="str">
        <f t="shared" si="4"/>
        <v/>
      </c>
      <c r="P10" s="11" t="str">
        <f t="shared" si="5"/>
        <v/>
      </c>
      <c r="Q10" s="34"/>
      <c r="R10" s="11" t="str">
        <f t="shared" si="6"/>
        <v/>
      </c>
      <c r="S10" s="34"/>
      <c r="T10" s="11" t="str">
        <f t="shared" si="7"/>
        <v/>
      </c>
      <c r="U10" s="35"/>
      <c r="V10" s="11" t="str">
        <f t="shared" si="8"/>
        <v/>
      </c>
      <c r="W10" s="23"/>
      <c r="X10" s="11" t="str">
        <f t="shared" si="9"/>
        <v/>
      </c>
    </row>
    <row r="11" spans="1:24" x14ac:dyDescent="0.25">
      <c r="A11" s="10">
        <v>5</v>
      </c>
      <c r="B11" s="2"/>
      <c r="C11" s="2"/>
      <c r="D11" s="36"/>
      <c r="E11" s="37"/>
      <c r="F11" s="11" t="str">
        <f t="shared" si="0"/>
        <v/>
      </c>
      <c r="G11" s="23"/>
      <c r="H11" s="11" t="str">
        <f t="shared" si="1"/>
        <v/>
      </c>
      <c r="I11" s="34"/>
      <c r="J11" s="11" t="str">
        <f t="shared" si="10"/>
        <v/>
      </c>
      <c r="K11" s="23"/>
      <c r="L11" s="11" t="str">
        <f t="shared" si="2"/>
        <v/>
      </c>
      <c r="M11" s="11" t="str">
        <f t="shared" si="3"/>
        <v/>
      </c>
      <c r="N11" s="34"/>
      <c r="O11" s="11" t="str">
        <f t="shared" si="4"/>
        <v/>
      </c>
      <c r="P11" s="11" t="str">
        <f t="shared" si="5"/>
        <v/>
      </c>
      <c r="Q11" s="34"/>
      <c r="R11" s="11" t="str">
        <f t="shared" si="6"/>
        <v/>
      </c>
      <c r="S11" s="34"/>
      <c r="T11" s="11" t="str">
        <f t="shared" si="7"/>
        <v/>
      </c>
      <c r="U11" s="35"/>
      <c r="V11" s="11" t="str">
        <f t="shared" si="8"/>
        <v/>
      </c>
      <c r="W11" s="23"/>
      <c r="X11" s="11" t="str">
        <f t="shared" si="9"/>
        <v/>
      </c>
    </row>
    <row r="12" spans="1:24" x14ac:dyDescent="0.25">
      <c r="A12" s="10">
        <v>6</v>
      </c>
      <c r="B12" s="2"/>
      <c r="C12" s="2"/>
      <c r="D12" s="36"/>
      <c r="E12" s="37"/>
      <c r="F12" s="11" t="str">
        <f t="shared" si="0"/>
        <v/>
      </c>
      <c r="G12" s="23"/>
      <c r="H12" s="11" t="str">
        <f t="shared" si="1"/>
        <v/>
      </c>
      <c r="I12" s="34"/>
      <c r="J12" s="11" t="str">
        <f t="shared" si="10"/>
        <v/>
      </c>
      <c r="K12" s="23"/>
      <c r="L12" s="11" t="str">
        <f t="shared" si="2"/>
        <v/>
      </c>
      <c r="M12" s="11" t="str">
        <f t="shared" si="3"/>
        <v/>
      </c>
      <c r="N12" s="34"/>
      <c r="O12" s="11" t="str">
        <f t="shared" si="4"/>
        <v/>
      </c>
      <c r="P12" s="11" t="str">
        <f t="shared" si="5"/>
        <v/>
      </c>
      <c r="Q12" s="34"/>
      <c r="R12" s="11" t="str">
        <f t="shared" si="6"/>
        <v/>
      </c>
      <c r="S12" s="34"/>
      <c r="T12" s="11" t="str">
        <f t="shared" si="7"/>
        <v/>
      </c>
      <c r="U12" s="35"/>
      <c r="V12" s="11" t="str">
        <f t="shared" si="8"/>
        <v/>
      </c>
      <c r="W12" s="23"/>
      <c r="X12" s="11" t="str">
        <f t="shared" si="9"/>
        <v/>
      </c>
    </row>
    <row r="13" spans="1:24" x14ac:dyDescent="0.25">
      <c r="A13" s="10">
        <v>7</v>
      </c>
      <c r="B13" s="2"/>
      <c r="C13" s="2"/>
      <c r="D13" s="36"/>
      <c r="E13" s="37"/>
      <c r="F13" s="11" t="str">
        <f t="shared" si="0"/>
        <v/>
      </c>
      <c r="G13" s="23"/>
      <c r="H13" s="11" t="str">
        <f t="shared" si="1"/>
        <v/>
      </c>
      <c r="I13" s="34"/>
      <c r="J13" s="11" t="str">
        <f t="shared" si="10"/>
        <v/>
      </c>
      <c r="K13" s="23"/>
      <c r="L13" s="11" t="str">
        <f t="shared" si="2"/>
        <v/>
      </c>
      <c r="M13" s="11" t="str">
        <f t="shared" si="3"/>
        <v/>
      </c>
      <c r="N13" s="34"/>
      <c r="O13" s="11" t="str">
        <f t="shared" si="4"/>
        <v/>
      </c>
      <c r="P13" s="11" t="str">
        <f t="shared" si="5"/>
        <v/>
      </c>
      <c r="Q13" s="34"/>
      <c r="R13" s="11" t="str">
        <f t="shared" si="6"/>
        <v/>
      </c>
      <c r="S13" s="34"/>
      <c r="T13" s="11" t="str">
        <f t="shared" si="7"/>
        <v/>
      </c>
      <c r="U13" s="35"/>
      <c r="V13" s="11" t="str">
        <f t="shared" si="8"/>
        <v/>
      </c>
      <c r="W13" s="23"/>
      <c r="X13" s="11" t="str">
        <f t="shared" si="9"/>
        <v/>
      </c>
    </row>
    <row r="14" spans="1:24" x14ac:dyDescent="0.25">
      <c r="A14" s="10">
        <v>8</v>
      </c>
      <c r="B14" s="2"/>
      <c r="C14" s="2"/>
      <c r="D14" s="36"/>
      <c r="E14" s="37"/>
      <c r="F14" s="11" t="str">
        <f t="shared" si="0"/>
        <v/>
      </c>
      <c r="G14" s="23"/>
      <c r="H14" s="11" t="str">
        <f t="shared" si="1"/>
        <v/>
      </c>
      <c r="I14" s="34"/>
      <c r="J14" s="11" t="str">
        <f t="shared" si="10"/>
        <v/>
      </c>
      <c r="K14" s="23"/>
      <c r="L14" s="11" t="str">
        <f t="shared" si="2"/>
        <v/>
      </c>
      <c r="M14" s="11" t="str">
        <f t="shared" si="3"/>
        <v/>
      </c>
      <c r="N14" s="34"/>
      <c r="O14" s="11" t="str">
        <f t="shared" si="4"/>
        <v/>
      </c>
      <c r="P14" s="11" t="str">
        <f t="shared" si="5"/>
        <v/>
      </c>
      <c r="Q14" s="34"/>
      <c r="R14" s="11" t="str">
        <f t="shared" si="6"/>
        <v/>
      </c>
      <c r="S14" s="34"/>
      <c r="T14" s="11" t="str">
        <f t="shared" si="7"/>
        <v/>
      </c>
      <c r="U14" s="35"/>
      <c r="V14" s="11" t="str">
        <f t="shared" si="8"/>
        <v/>
      </c>
      <c r="W14" s="23"/>
      <c r="X14" s="11" t="str">
        <f t="shared" si="9"/>
        <v/>
      </c>
    </row>
    <row r="15" spans="1:24" x14ac:dyDescent="0.25">
      <c r="A15" s="10">
        <v>9</v>
      </c>
      <c r="B15" s="2"/>
      <c r="C15" s="2"/>
      <c r="D15" s="36"/>
      <c r="E15" s="37"/>
      <c r="F15" s="11" t="str">
        <f t="shared" si="0"/>
        <v/>
      </c>
      <c r="G15" s="23"/>
      <c r="H15" s="11" t="str">
        <f t="shared" si="1"/>
        <v/>
      </c>
      <c r="I15" s="34"/>
      <c r="J15" s="11" t="str">
        <f t="shared" si="10"/>
        <v/>
      </c>
      <c r="K15" s="23"/>
      <c r="L15" s="11" t="str">
        <f t="shared" si="2"/>
        <v/>
      </c>
      <c r="M15" s="11" t="str">
        <f t="shared" si="3"/>
        <v/>
      </c>
      <c r="N15" s="34"/>
      <c r="O15" s="11" t="str">
        <f t="shared" si="4"/>
        <v/>
      </c>
      <c r="P15" s="11" t="str">
        <f t="shared" si="5"/>
        <v/>
      </c>
      <c r="Q15" s="34"/>
      <c r="R15" s="11" t="str">
        <f t="shared" si="6"/>
        <v/>
      </c>
      <c r="S15" s="34"/>
      <c r="T15" s="11" t="str">
        <f t="shared" si="7"/>
        <v/>
      </c>
      <c r="U15" s="35"/>
      <c r="V15" s="11" t="str">
        <f t="shared" si="8"/>
        <v/>
      </c>
      <c r="W15" s="23"/>
      <c r="X15" s="11" t="str">
        <f t="shared" si="9"/>
        <v/>
      </c>
    </row>
    <row r="16" spans="1:24" x14ac:dyDescent="0.25">
      <c r="A16" s="10">
        <v>10</v>
      </c>
      <c r="B16" s="2"/>
      <c r="C16" s="2"/>
      <c r="D16" s="36"/>
      <c r="E16" s="37"/>
      <c r="F16" s="11" t="str">
        <f t="shared" si="0"/>
        <v/>
      </c>
      <c r="G16" s="23"/>
      <c r="H16" s="11" t="str">
        <f t="shared" si="1"/>
        <v/>
      </c>
      <c r="I16" s="34"/>
      <c r="J16" s="11" t="str">
        <f t="shared" si="10"/>
        <v/>
      </c>
      <c r="K16" s="23"/>
      <c r="L16" s="11" t="str">
        <f t="shared" si="2"/>
        <v/>
      </c>
      <c r="M16" s="11" t="str">
        <f t="shared" si="3"/>
        <v/>
      </c>
      <c r="N16" s="34"/>
      <c r="O16" s="11" t="str">
        <f t="shared" si="4"/>
        <v/>
      </c>
      <c r="P16" s="11" t="str">
        <f t="shared" si="5"/>
        <v/>
      </c>
      <c r="Q16" s="34"/>
      <c r="R16" s="11" t="str">
        <f t="shared" si="6"/>
        <v/>
      </c>
      <c r="S16" s="34"/>
      <c r="T16" s="11" t="str">
        <f t="shared" si="7"/>
        <v/>
      </c>
      <c r="U16" s="35"/>
      <c r="V16" s="11" t="str">
        <f t="shared" si="8"/>
        <v/>
      </c>
      <c r="W16" s="23"/>
      <c r="X16" s="11" t="str">
        <f t="shared" si="9"/>
        <v/>
      </c>
    </row>
    <row r="17" spans="1:24" x14ac:dyDescent="0.25">
      <c r="A17" s="10">
        <v>11</v>
      </c>
      <c r="B17" s="2"/>
      <c r="C17" s="2"/>
      <c r="D17" s="36"/>
      <c r="E17" s="37"/>
      <c r="F17" s="11" t="str">
        <f t="shared" si="0"/>
        <v/>
      </c>
      <c r="G17" s="23"/>
      <c r="H17" s="11" t="str">
        <f t="shared" si="1"/>
        <v/>
      </c>
      <c r="I17" s="34"/>
      <c r="J17" s="11" t="str">
        <f t="shared" si="10"/>
        <v/>
      </c>
      <c r="K17" s="23"/>
      <c r="L17" s="11" t="str">
        <f t="shared" si="2"/>
        <v/>
      </c>
      <c r="M17" s="11" t="str">
        <f t="shared" si="3"/>
        <v/>
      </c>
      <c r="N17" s="34"/>
      <c r="O17" s="11" t="str">
        <f t="shared" si="4"/>
        <v/>
      </c>
      <c r="P17" s="11" t="str">
        <f t="shared" si="5"/>
        <v/>
      </c>
      <c r="Q17" s="34"/>
      <c r="R17" s="11" t="str">
        <f t="shared" si="6"/>
        <v/>
      </c>
      <c r="S17" s="34"/>
      <c r="T17" s="11" t="str">
        <f t="shared" si="7"/>
        <v/>
      </c>
      <c r="U17" s="35"/>
      <c r="V17" s="11" t="str">
        <f t="shared" si="8"/>
        <v/>
      </c>
      <c r="W17" s="23"/>
      <c r="X17" s="11" t="str">
        <f t="shared" si="9"/>
        <v/>
      </c>
    </row>
    <row r="18" spans="1:24" x14ac:dyDescent="0.25">
      <c r="A18" s="10">
        <v>12</v>
      </c>
      <c r="B18" s="2"/>
      <c r="C18" s="2"/>
      <c r="D18" s="36"/>
      <c r="E18" s="37"/>
      <c r="F18" s="11" t="str">
        <f t="shared" si="0"/>
        <v/>
      </c>
      <c r="G18" s="23"/>
      <c r="H18" s="11" t="str">
        <f t="shared" si="1"/>
        <v/>
      </c>
      <c r="I18" s="34"/>
      <c r="J18" s="11" t="str">
        <f t="shared" si="10"/>
        <v/>
      </c>
      <c r="K18" s="23"/>
      <c r="L18" s="11" t="str">
        <f t="shared" si="2"/>
        <v/>
      </c>
      <c r="M18" s="11" t="str">
        <f t="shared" si="3"/>
        <v/>
      </c>
      <c r="N18" s="34"/>
      <c r="O18" s="11" t="str">
        <f t="shared" si="4"/>
        <v/>
      </c>
      <c r="P18" s="11" t="str">
        <f t="shared" si="5"/>
        <v/>
      </c>
      <c r="Q18" s="34"/>
      <c r="R18" s="11" t="str">
        <f t="shared" si="6"/>
        <v/>
      </c>
      <c r="S18" s="34"/>
      <c r="T18" s="11" t="str">
        <f t="shared" si="7"/>
        <v/>
      </c>
      <c r="U18" s="35"/>
      <c r="V18" s="11" t="str">
        <f t="shared" si="8"/>
        <v/>
      </c>
      <c r="W18" s="23"/>
      <c r="X18" s="11" t="str">
        <f t="shared" si="9"/>
        <v/>
      </c>
    </row>
    <row r="19" spans="1:24" x14ac:dyDescent="0.25">
      <c r="A19" s="10">
        <v>13</v>
      </c>
      <c r="B19" s="2"/>
      <c r="C19" s="2"/>
      <c r="D19" s="36"/>
      <c r="E19" s="37"/>
      <c r="F19" s="11" t="str">
        <f t="shared" si="0"/>
        <v/>
      </c>
      <c r="G19" s="23"/>
      <c r="H19" s="11" t="str">
        <f t="shared" si="1"/>
        <v/>
      </c>
      <c r="I19" s="34"/>
      <c r="J19" s="11" t="str">
        <f t="shared" si="10"/>
        <v/>
      </c>
      <c r="K19" s="23"/>
      <c r="L19" s="11" t="str">
        <f t="shared" si="2"/>
        <v/>
      </c>
      <c r="M19" s="11" t="str">
        <f t="shared" si="3"/>
        <v/>
      </c>
      <c r="N19" s="34"/>
      <c r="O19" s="11" t="str">
        <f t="shared" si="4"/>
        <v/>
      </c>
      <c r="P19" s="11" t="str">
        <f t="shared" si="5"/>
        <v/>
      </c>
      <c r="Q19" s="34"/>
      <c r="R19" s="11" t="str">
        <f t="shared" si="6"/>
        <v/>
      </c>
      <c r="S19" s="34"/>
      <c r="T19" s="11" t="str">
        <f t="shared" si="7"/>
        <v/>
      </c>
      <c r="U19" s="35"/>
      <c r="V19" s="11" t="str">
        <f t="shared" si="8"/>
        <v/>
      </c>
      <c r="W19" s="23"/>
      <c r="X19" s="11" t="str">
        <f t="shared" si="9"/>
        <v/>
      </c>
    </row>
    <row r="20" spans="1:24" x14ac:dyDescent="0.25">
      <c r="A20" s="10">
        <v>14</v>
      </c>
      <c r="B20" s="2"/>
      <c r="C20" s="2"/>
      <c r="D20" s="36"/>
      <c r="E20" s="37"/>
      <c r="F20" s="11" t="str">
        <f t="shared" si="0"/>
        <v/>
      </c>
      <c r="G20" s="23"/>
      <c r="H20" s="11" t="str">
        <f t="shared" si="1"/>
        <v/>
      </c>
      <c r="I20" s="34"/>
      <c r="J20" s="11" t="str">
        <f t="shared" si="10"/>
        <v/>
      </c>
      <c r="K20" s="23"/>
      <c r="L20" s="11" t="str">
        <f t="shared" si="2"/>
        <v/>
      </c>
      <c r="M20" s="11" t="str">
        <f t="shared" si="3"/>
        <v/>
      </c>
      <c r="N20" s="34"/>
      <c r="O20" s="11" t="str">
        <f t="shared" si="4"/>
        <v/>
      </c>
      <c r="P20" s="11" t="str">
        <f t="shared" si="5"/>
        <v/>
      </c>
      <c r="Q20" s="34"/>
      <c r="R20" s="11" t="str">
        <f t="shared" si="6"/>
        <v/>
      </c>
      <c r="S20" s="34"/>
      <c r="T20" s="11" t="str">
        <f t="shared" si="7"/>
        <v/>
      </c>
      <c r="U20" s="35"/>
      <c r="V20" s="11" t="str">
        <f t="shared" si="8"/>
        <v/>
      </c>
      <c r="W20" s="23"/>
      <c r="X20" s="11" t="str">
        <f t="shared" si="9"/>
        <v/>
      </c>
    </row>
    <row r="21" spans="1:24" x14ac:dyDescent="0.25">
      <c r="A21" s="10">
        <v>15</v>
      </c>
      <c r="B21" s="2"/>
      <c r="C21" s="2"/>
      <c r="D21" s="36"/>
      <c r="E21" s="37"/>
      <c r="F21" s="11" t="str">
        <f t="shared" si="0"/>
        <v/>
      </c>
      <c r="G21" s="23"/>
      <c r="H21" s="11" t="str">
        <f t="shared" si="1"/>
        <v/>
      </c>
      <c r="I21" s="34"/>
      <c r="J21" s="11" t="str">
        <f t="shared" si="10"/>
        <v/>
      </c>
      <c r="K21" s="23"/>
      <c r="L21" s="11" t="str">
        <f t="shared" si="2"/>
        <v/>
      </c>
      <c r="M21" s="11" t="str">
        <f t="shared" si="3"/>
        <v/>
      </c>
      <c r="N21" s="34"/>
      <c r="O21" s="11" t="str">
        <f t="shared" si="4"/>
        <v/>
      </c>
      <c r="P21" s="11" t="str">
        <f t="shared" si="5"/>
        <v/>
      </c>
      <c r="Q21" s="34"/>
      <c r="R21" s="11" t="str">
        <f t="shared" si="6"/>
        <v/>
      </c>
      <c r="S21" s="34"/>
      <c r="T21" s="11" t="str">
        <f t="shared" si="7"/>
        <v/>
      </c>
      <c r="U21" s="35"/>
      <c r="V21" s="11" t="str">
        <f t="shared" si="8"/>
        <v/>
      </c>
      <c r="W21" s="23"/>
      <c r="X21" s="11" t="str">
        <f t="shared" si="9"/>
        <v/>
      </c>
    </row>
    <row r="22" spans="1:24" x14ac:dyDescent="0.25">
      <c r="A22" s="10">
        <v>16</v>
      </c>
      <c r="B22" s="2"/>
      <c r="C22" s="2"/>
      <c r="D22" s="36"/>
      <c r="E22" s="37"/>
      <c r="F22" s="11" t="str">
        <f t="shared" si="0"/>
        <v/>
      </c>
      <c r="G22" s="23"/>
      <c r="H22" s="11" t="str">
        <f t="shared" si="1"/>
        <v/>
      </c>
      <c r="I22" s="34"/>
      <c r="J22" s="11" t="str">
        <f t="shared" si="10"/>
        <v/>
      </c>
      <c r="K22" s="23"/>
      <c r="L22" s="11" t="str">
        <f t="shared" si="2"/>
        <v/>
      </c>
      <c r="M22" s="11" t="str">
        <f t="shared" si="3"/>
        <v/>
      </c>
      <c r="N22" s="34"/>
      <c r="O22" s="11" t="str">
        <f t="shared" si="4"/>
        <v/>
      </c>
      <c r="P22" s="11" t="str">
        <f t="shared" si="5"/>
        <v/>
      </c>
      <c r="Q22" s="34"/>
      <c r="R22" s="11" t="str">
        <f t="shared" si="6"/>
        <v/>
      </c>
      <c r="S22" s="34"/>
      <c r="T22" s="11" t="str">
        <f t="shared" si="7"/>
        <v/>
      </c>
      <c r="U22" s="35"/>
      <c r="V22" s="11" t="str">
        <f t="shared" si="8"/>
        <v/>
      </c>
      <c r="W22" s="23"/>
      <c r="X22" s="11" t="str">
        <f t="shared" si="9"/>
        <v/>
      </c>
    </row>
    <row r="23" spans="1:24" x14ac:dyDescent="0.25">
      <c r="A23" s="10">
        <v>17</v>
      </c>
      <c r="B23" s="2"/>
      <c r="C23" s="2"/>
      <c r="D23" s="36"/>
      <c r="E23" s="37"/>
      <c r="F23" s="11" t="str">
        <f t="shared" si="0"/>
        <v/>
      </c>
      <c r="G23" s="23"/>
      <c r="H23" s="11" t="str">
        <f t="shared" si="1"/>
        <v/>
      </c>
      <c r="I23" s="34"/>
      <c r="J23" s="11" t="str">
        <f t="shared" si="10"/>
        <v/>
      </c>
      <c r="K23" s="23"/>
      <c r="L23" s="11" t="str">
        <f t="shared" si="2"/>
        <v/>
      </c>
      <c r="M23" s="11" t="str">
        <f t="shared" si="3"/>
        <v/>
      </c>
      <c r="N23" s="34"/>
      <c r="O23" s="11" t="str">
        <f t="shared" si="4"/>
        <v/>
      </c>
      <c r="P23" s="11" t="str">
        <f t="shared" si="5"/>
        <v/>
      </c>
      <c r="Q23" s="34"/>
      <c r="R23" s="11" t="str">
        <f t="shared" si="6"/>
        <v/>
      </c>
      <c r="S23" s="34"/>
      <c r="T23" s="11" t="str">
        <f t="shared" si="7"/>
        <v/>
      </c>
      <c r="U23" s="35"/>
      <c r="V23" s="11" t="str">
        <f t="shared" si="8"/>
        <v/>
      </c>
      <c r="W23" s="23"/>
      <c r="X23" s="11" t="str">
        <f t="shared" si="9"/>
        <v/>
      </c>
    </row>
    <row r="24" spans="1:24" x14ac:dyDescent="0.25">
      <c r="A24" s="10">
        <v>18</v>
      </c>
      <c r="B24" s="2"/>
      <c r="C24" s="2"/>
      <c r="D24" s="36"/>
      <c r="E24" s="37"/>
      <c r="F24" s="11" t="str">
        <f t="shared" si="0"/>
        <v/>
      </c>
      <c r="G24" s="23"/>
      <c r="H24" s="11" t="str">
        <f t="shared" si="1"/>
        <v/>
      </c>
      <c r="I24" s="34"/>
      <c r="J24" s="11" t="str">
        <f t="shared" si="10"/>
        <v/>
      </c>
      <c r="K24" s="23"/>
      <c r="L24" s="11" t="str">
        <f t="shared" si="2"/>
        <v/>
      </c>
      <c r="M24" s="11" t="str">
        <f t="shared" si="3"/>
        <v/>
      </c>
      <c r="N24" s="34"/>
      <c r="O24" s="11" t="str">
        <f t="shared" si="4"/>
        <v/>
      </c>
      <c r="P24" s="11" t="str">
        <f t="shared" si="5"/>
        <v/>
      </c>
      <c r="Q24" s="34"/>
      <c r="R24" s="11" t="str">
        <f t="shared" si="6"/>
        <v/>
      </c>
      <c r="S24" s="34"/>
      <c r="T24" s="11" t="str">
        <f t="shared" si="7"/>
        <v/>
      </c>
      <c r="U24" s="35"/>
      <c r="V24" s="11" t="str">
        <f t="shared" si="8"/>
        <v/>
      </c>
      <c r="W24" s="23"/>
      <c r="X24" s="11" t="str">
        <f t="shared" si="9"/>
        <v/>
      </c>
    </row>
    <row r="25" spans="1:24" x14ac:dyDescent="0.25">
      <c r="A25" s="10">
        <v>19</v>
      </c>
      <c r="B25" s="2"/>
      <c r="C25" s="2"/>
      <c r="D25" s="36"/>
      <c r="E25" s="37"/>
      <c r="F25" s="11" t="str">
        <f t="shared" si="0"/>
        <v/>
      </c>
      <c r="G25" s="23"/>
      <c r="H25" s="11" t="str">
        <f t="shared" si="1"/>
        <v/>
      </c>
      <c r="I25" s="34"/>
      <c r="J25" s="11" t="str">
        <f t="shared" si="10"/>
        <v/>
      </c>
      <c r="K25" s="23"/>
      <c r="L25" s="11" t="str">
        <f t="shared" si="2"/>
        <v/>
      </c>
      <c r="M25" s="11" t="str">
        <f t="shared" si="3"/>
        <v/>
      </c>
      <c r="N25" s="34"/>
      <c r="O25" s="11" t="str">
        <f t="shared" si="4"/>
        <v/>
      </c>
      <c r="P25" s="11" t="str">
        <f t="shared" si="5"/>
        <v/>
      </c>
      <c r="Q25" s="34"/>
      <c r="R25" s="11" t="str">
        <f t="shared" si="6"/>
        <v/>
      </c>
      <c r="S25" s="34"/>
      <c r="T25" s="11" t="str">
        <f t="shared" si="7"/>
        <v/>
      </c>
      <c r="U25" s="35"/>
      <c r="V25" s="11" t="str">
        <f t="shared" si="8"/>
        <v/>
      </c>
      <c r="W25" s="23"/>
      <c r="X25" s="11" t="str">
        <f t="shared" si="9"/>
        <v/>
      </c>
    </row>
    <row r="26" spans="1:24" x14ac:dyDescent="0.25">
      <c r="A26" s="10">
        <v>20</v>
      </c>
      <c r="B26" s="2"/>
      <c r="C26" s="2"/>
      <c r="D26" s="36"/>
      <c r="E26" s="37"/>
      <c r="F26" s="11" t="str">
        <f t="shared" si="0"/>
        <v/>
      </c>
      <c r="G26" s="23"/>
      <c r="H26" s="11" t="str">
        <f t="shared" si="1"/>
        <v/>
      </c>
      <c r="I26" s="34"/>
      <c r="J26" s="11" t="str">
        <f t="shared" si="10"/>
        <v/>
      </c>
      <c r="K26" s="23"/>
      <c r="L26" s="11" t="str">
        <f t="shared" si="2"/>
        <v/>
      </c>
      <c r="M26" s="11" t="str">
        <f t="shared" si="3"/>
        <v/>
      </c>
      <c r="N26" s="34"/>
      <c r="O26" s="11" t="str">
        <f t="shared" si="4"/>
        <v/>
      </c>
      <c r="P26" s="11" t="str">
        <f t="shared" si="5"/>
        <v/>
      </c>
      <c r="Q26" s="34"/>
      <c r="R26" s="11" t="str">
        <f t="shared" si="6"/>
        <v/>
      </c>
      <c r="S26" s="34"/>
      <c r="T26" s="11" t="str">
        <f t="shared" si="7"/>
        <v/>
      </c>
      <c r="U26" s="35"/>
      <c r="V26" s="11" t="str">
        <f t="shared" si="8"/>
        <v/>
      </c>
      <c r="W26" s="23"/>
      <c r="X26" s="11" t="str">
        <f t="shared" si="9"/>
        <v/>
      </c>
    </row>
    <row r="27" spans="1:24" x14ac:dyDescent="0.25">
      <c r="A27" s="10">
        <v>21</v>
      </c>
      <c r="B27" s="2"/>
      <c r="C27" s="2"/>
      <c r="D27" s="36"/>
      <c r="E27" s="37"/>
      <c r="F27" s="11" t="str">
        <f t="shared" si="0"/>
        <v/>
      </c>
      <c r="G27" s="23"/>
      <c r="H27" s="11" t="str">
        <f t="shared" si="1"/>
        <v/>
      </c>
      <c r="I27" s="34"/>
      <c r="J27" s="11" t="str">
        <f t="shared" si="10"/>
        <v/>
      </c>
      <c r="K27" s="23"/>
      <c r="L27" s="11" t="str">
        <f t="shared" si="2"/>
        <v/>
      </c>
      <c r="M27" s="11" t="str">
        <f t="shared" si="3"/>
        <v/>
      </c>
      <c r="N27" s="34"/>
      <c r="O27" s="11" t="str">
        <f t="shared" si="4"/>
        <v/>
      </c>
      <c r="P27" s="11" t="str">
        <f t="shared" si="5"/>
        <v/>
      </c>
      <c r="Q27" s="34"/>
      <c r="R27" s="11" t="str">
        <f t="shared" si="6"/>
        <v/>
      </c>
      <c r="S27" s="34"/>
      <c r="T27" s="11" t="str">
        <f t="shared" si="7"/>
        <v/>
      </c>
      <c r="U27" s="35"/>
      <c r="V27" s="11" t="str">
        <f t="shared" si="8"/>
        <v/>
      </c>
      <c r="W27" s="23"/>
      <c r="X27" s="11" t="str">
        <f t="shared" si="9"/>
        <v/>
      </c>
    </row>
    <row r="28" spans="1:24" x14ac:dyDescent="0.25">
      <c r="A28" s="10">
        <v>22</v>
      </c>
      <c r="B28" s="2"/>
      <c r="C28" s="2"/>
      <c r="D28" s="36"/>
      <c r="E28" s="37"/>
      <c r="F28" s="11" t="str">
        <f t="shared" si="0"/>
        <v/>
      </c>
      <c r="G28" s="23"/>
      <c r="H28" s="11" t="str">
        <f t="shared" si="1"/>
        <v/>
      </c>
      <c r="I28" s="34"/>
      <c r="J28" s="11" t="str">
        <f t="shared" si="10"/>
        <v/>
      </c>
      <c r="K28" s="23"/>
      <c r="L28" s="11" t="str">
        <f t="shared" si="2"/>
        <v/>
      </c>
      <c r="M28" s="11" t="str">
        <f t="shared" si="3"/>
        <v/>
      </c>
      <c r="N28" s="34"/>
      <c r="O28" s="11" t="str">
        <f t="shared" si="4"/>
        <v/>
      </c>
      <c r="P28" s="11" t="str">
        <f t="shared" si="5"/>
        <v/>
      </c>
      <c r="Q28" s="34"/>
      <c r="R28" s="11" t="str">
        <f t="shared" si="6"/>
        <v/>
      </c>
      <c r="S28" s="34"/>
      <c r="T28" s="11" t="str">
        <f t="shared" si="7"/>
        <v/>
      </c>
      <c r="U28" s="35"/>
      <c r="V28" s="11" t="str">
        <f t="shared" si="8"/>
        <v/>
      </c>
      <c r="W28" s="23"/>
      <c r="X28" s="11" t="str">
        <f t="shared" si="9"/>
        <v/>
      </c>
    </row>
    <row r="29" spans="1:24" x14ac:dyDescent="0.25">
      <c r="A29" s="10">
        <v>23</v>
      </c>
      <c r="B29" s="2"/>
      <c r="C29" s="2"/>
      <c r="D29" s="36"/>
      <c r="E29" s="37"/>
      <c r="F29" s="11" t="str">
        <f t="shared" si="0"/>
        <v/>
      </c>
      <c r="G29" s="23"/>
      <c r="H29" s="11" t="str">
        <f t="shared" si="1"/>
        <v/>
      </c>
      <c r="I29" s="34"/>
      <c r="J29" s="11" t="str">
        <f t="shared" si="10"/>
        <v/>
      </c>
      <c r="K29" s="23"/>
      <c r="L29" s="11" t="str">
        <f t="shared" si="2"/>
        <v/>
      </c>
      <c r="M29" s="11" t="str">
        <f t="shared" si="3"/>
        <v/>
      </c>
      <c r="N29" s="34"/>
      <c r="O29" s="11" t="str">
        <f t="shared" si="4"/>
        <v/>
      </c>
      <c r="P29" s="11" t="str">
        <f t="shared" si="5"/>
        <v/>
      </c>
      <c r="Q29" s="34"/>
      <c r="R29" s="11" t="str">
        <f t="shared" si="6"/>
        <v/>
      </c>
      <c r="S29" s="34"/>
      <c r="T29" s="11" t="str">
        <f t="shared" si="7"/>
        <v/>
      </c>
      <c r="U29" s="35"/>
      <c r="V29" s="11" t="str">
        <f t="shared" si="8"/>
        <v/>
      </c>
      <c r="W29" s="23"/>
      <c r="X29" s="11" t="str">
        <f t="shared" si="9"/>
        <v/>
      </c>
    </row>
    <row r="30" spans="1:24" x14ac:dyDescent="0.25">
      <c r="A30" s="10">
        <v>24</v>
      </c>
      <c r="B30" s="2"/>
      <c r="C30" s="2"/>
      <c r="D30" s="36"/>
      <c r="E30" s="37"/>
      <c r="F30" s="11" t="str">
        <f t="shared" si="0"/>
        <v/>
      </c>
      <c r="G30" s="23"/>
      <c r="H30" s="11" t="str">
        <f t="shared" si="1"/>
        <v/>
      </c>
      <c r="I30" s="34"/>
      <c r="J30" s="11" t="str">
        <f t="shared" si="10"/>
        <v/>
      </c>
      <c r="K30" s="23"/>
      <c r="L30" s="11" t="str">
        <f t="shared" si="2"/>
        <v/>
      </c>
      <c r="M30" s="11" t="str">
        <f t="shared" si="3"/>
        <v/>
      </c>
      <c r="N30" s="34"/>
      <c r="O30" s="11" t="str">
        <f t="shared" si="4"/>
        <v/>
      </c>
      <c r="P30" s="11" t="str">
        <f t="shared" si="5"/>
        <v/>
      </c>
      <c r="Q30" s="34"/>
      <c r="R30" s="11" t="str">
        <f t="shared" si="6"/>
        <v/>
      </c>
      <c r="S30" s="34"/>
      <c r="T30" s="11" t="str">
        <f t="shared" si="7"/>
        <v/>
      </c>
      <c r="U30" s="35"/>
      <c r="V30" s="11" t="str">
        <f t="shared" si="8"/>
        <v/>
      </c>
      <c r="W30" s="23"/>
      <c r="X30" s="11" t="str">
        <f t="shared" si="9"/>
        <v/>
      </c>
    </row>
    <row r="31" spans="1:24" x14ac:dyDescent="0.25">
      <c r="A31" s="10">
        <v>25</v>
      </c>
      <c r="B31" s="2"/>
      <c r="C31" s="2"/>
      <c r="D31" s="36"/>
      <c r="E31" s="37"/>
      <c r="F31" s="11" t="str">
        <f t="shared" si="0"/>
        <v/>
      </c>
      <c r="G31" s="23"/>
      <c r="H31" s="11" t="str">
        <f t="shared" si="1"/>
        <v/>
      </c>
      <c r="I31" s="34"/>
      <c r="J31" s="11" t="str">
        <f t="shared" si="10"/>
        <v/>
      </c>
      <c r="K31" s="23"/>
      <c r="L31" s="11" t="str">
        <f t="shared" si="2"/>
        <v/>
      </c>
      <c r="M31" s="11" t="str">
        <f t="shared" si="3"/>
        <v/>
      </c>
      <c r="N31" s="34"/>
      <c r="O31" s="11" t="str">
        <f t="shared" si="4"/>
        <v/>
      </c>
      <c r="P31" s="11" t="str">
        <f t="shared" si="5"/>
        <v/>
      </c>
      <c r="Q31" s="34"/>
      <c r="R31" s="11" t="str">
        <f t="shared" si="6"/>
        <v/>
      </c>
      <c r="S31" s="34"/>
      <c r="T31" s="11" t="str">
        <f t="shared" si="7"/>
        <v/>
      </c>
      <c r="U31" s="35"/>
      <c r="V31" s="11" t="str">
        <f t="shared" si="8"/>
        <v/>
      </c>
      <c r="W31" s="23"/>
      <c r="X31" s="11" t="str">
        <f t="shared" si="9"/>
        <v/>
      </c>
    </row>
    <row r="32" spans="1:24" x14ac:dyDescent="0.25">
      <c r="A32" s="10">
        <v>26</v>
      </c>
      <c r="B32" s="2"/>
      <c r="C32" s="2"/>
      <c r="D32" s="36"/>
      <c r="E32" s="37"/>
      <c r="F32" s="11" t="str">
        <f t="shared" si="0"/>
        <v/>
      </c>
      <c r="G32" s="23"/>
      <c r="H32" s="11" t="str">
        <f t="shared" si="1"/>
        <v/>
      </c>
      <c r="I32" s="34"/>
      <c r="J32" s="11" t="str">
        <f t="shared" si="10"/>
        <v/>
      </c>
      <c r="K32" s="23"/>
      <c r="L32" s="11" t="str">
        <f t="shared" si="2"/>
        <v/>
      </c>
      <c r="M32" s="11" t="str">
        <f t="shared" si="3"/>
        <v/>
      </c>
      <c r="N32" s="34"/>
      <c r="O32" s="11" t="str">
        <f t="shared" si="4"/>
        <v/>
      </c>
      <c r="P32" s="11" t="str">
        <f t="shared" si="5"/>
        <v/>
      </c>
      <c r="Q32" s="34"/>
      <c r="R32" s="11" t="str">
        <f t="shared" si="6"/>
        <v/>
      </c>
      <c r="S32" s="34"/>
      <c r="T32" s="11" t="str">
        <f t="shared" si="7"/>
        <v/>
      </c>
      <c r="U32" s="35"/>
      <c r="V32" s="11" t="str">
        <f t="shared" si="8"/>
        <v/>
      </c>
      <c r="W32" s="23"/>
      <c r="X32" s="11" t="str">
        <f t="shared" si="9"/>
        <v/>
      </c>
    </row>
    <row r="33" spans="1:24" x14ac:dyDescent="0.25">
      <c r="A33" s="10">
        <v>27</v>
      </c>
      <c r="B33" s="2"/>
      <c r="C33" s="2"/>
      <c r="D33" s="36"/>
      <c r="E33" s="37"/>
      <c r="F33" s="11" t="str">
        <f t="shared" si="0"/>
        <v/>
      </c>
      <c r="G33" s="23"/>
      <c r="H33" s="11" t="str">
        <f t="shared" si="1"/>
        <v/>
      </c>
      <c r="I33" s="34"/>
      <c r="J33" s="11" t="str">
        <f t="shared" si="10"/>
        <v/>
      </c>
      <c r="K33" s="23"/>
      <c r="L33" s="11" t="str">
        <f t="shared" si="2"/>
        <v/>
      </c>
      <c r="M33" s="11" t="str">
        <f t="shared" si="3"/>
        <v/>
      </c>
      <c r="N33" s="34"/>
      <c r="O33" s="11" t="str">
        <f t="shared" si="4"/>
        <v/>
      </c>
      <c r="P33" s="11" t="str">
        <f t="shared" si="5"/>
        <v/>
      </c>
      <c r="Q33" s="34"/>
      <c r="R33" s="11" t="str">
        <f t="shared" si="6"/>
        <v/>
      </c>
      <c r="S33" s="34"/>
      <c r="T33" s="11" t="str">
        <f t="shared" si="7"/>
        <v/>
      </c>
      <c r="U33" s="35"/>
      <c r="V33" s="11" t="str">
        <f t="shared" si="8"/>
        <v/>
      </c>
      <c r="W33" s="23"/>
      <c r="X33" s="11" t="str">
        <f t="shared" si="9"/>
        <v/>
      </c>
    </row>
    <row r="34" spans="1:24" x14ac:dyDescent="0.25">
      <c r="A34" s="10">
        <v>28</v>
      </c>
      <c r="B34" s="2"/>
      <c r="C34" s="2"/>
      <c r="D34" s="36"/>
      <c r="E34" s="37"/>
      <c r="F34" s="11" t="str">
        <f t="shared" si="0"/>
        <v/>
      </c>
      <c r="G34" s="23"/>
      <c r="H34" s="11" t="str">
        <f t="shared" si="1"/>
        <v/>
      </c>
      <c r="I34" s="34"/>
      <c r="J34" s="11" t="str">
        <f t="shared" si="10"/>
        <v/>
      </c>
      <c r="K34" s="23"/>
      <c r="L34" s="11" t="str">
        <f t="shared" si="2"/>
        <v/>
      </c>
      <c r="M34" s="11" t="str">
        <f t="shared" si="3"/>
        <v/>
      </c>
      <c r="N34" s="34"/>
      <c r="O34" s="11" t="str">
        <f t="shared" si="4"/>
        <v/>
      </c>
      <c r="P34" s="11" t="str">
        <f t="shared" si="5"/>
        <v/>
      </c>
      <c r="Q34" s="34"/>
      <c r="R34" s="11" t="str">
        <f t="shared" si="6"/>
        <v/>
      </c>
      <c r="S34" s="34"/>
      <c r="T34" s="11" t="str">
        <f t="shared" si="7"/>
        <v/>
      </c>
      <c r="U34" s="35"/>
      <c r="V34" s="11" t="str">
        <f t="shared" si="8"/>
        <v/>
      </c>
      <c r="W34" s="23"/>
      <c r="X34" s="11" t="str">
        <f t="shared" si="9"/>
        <v/>
      </c>
    </row>
    <row r="35" spans="1:24" x14ac:dyDescent="0.25">
      <c r="A35" s="10">
        <v>29</v>
      </c>
      <c r="B35" s="2"/>
      <c r="C35" s="2"/>
      <c r="D35" s="36"/>
      <c r="E35" s="37"/>
      <c r="F35" s="11" t="str">
        <f t="shared" si="0"/>
        <v/>
      </c>
      <c r="G35" s="23"/>
      <c r="H35" s="11" t="str">
        <f t="shared" si="1"/>
        <v/>
      </c>
      <c r="I35" s="34"/>
      <c r="J35" s="11" t="str">
        <f t="shared" si="10"/>
        <v/>
      </c>
      <c r="K35" s="23"/>
      <c r="L35" s="11" t="str">
        <f t="shared" si="2"/>
        <v/>
      </c>
      <c r="M35" s="11" t="str">
        <f t="shared" si="3"/>
        <v/>
      </c>
      <c r="N35" s="34"/>
      <c r="O35" s="11" t="str">
        <f t="shared" si="4"/>
        <v/>
      </c>
      <c r="P35" s="11" t="str">
        <f t="shared" si="5"/>
        <v/>
      </c>
      <c r="Q35" s="34"/>
      <c r="R35" s="11" t="str">
        <f t="shared" si="6"/>
        <v/>
      </c>
      <c r="S35" s="34"/>
      <c r="T35" s="11" t="str">
        <f t="shared" si="7"/>
        <v/>
      </c>
      <c r="U35" s="35"/>
      <c r="V35" s="11" t="str">
        <f t="shared" si="8"/>
        <v/>
      </c>
      <c r="W35" s="23"/>
      <c r="X35" s="11" t="str">
        <f t="shared" si="9"/>
        <v/>
      </c>
    </row>
    <row r="36" spans="1:24" x14ac:dyDescent="0.25">
      <c r="A36" s="10">
        <v>30</v>
      </c>
      <c r="B36" s="2"/>
      <c r="C36" s="2"/>
      <c r="D36" s="36"/>
      <c r="E36" s="37"/>
      <c r="F36" s="11" t="str">
        <f t="shared" si="0"/>
        <v/>
      </c>
      <c r="G36" s="23"/>
      <c r="H36" s="11" t="str">
        <f t="shared" si="1"/>
        <v/>
      </c>
      <c r="I36" s="34"/>
      <c r="J36" s="11" t="str">
        <f t="shared" si="10"/>
        <v/>
      </c>
      <c r="K36" s="23"/>
      <c r="L36" s="11" t="str">
        <f t="shared" si="2"/>
        <v/>
      </c>
      <c r="M36" s="11" t="str">
        <f t="shared" si="3"/>
        <v/>
      </c>
      <c r="N36" s="34"/>
      <c r="O36" s="11" t="str">
        <f t="shared" si="4"/>
        <v/>
      </c>
      <c r="P36" s="11" t="str">
        <f t="shared" si="5"/>
        <v/>
      </c>
      <c r="Q36" s="34"/>
      <c r="R36" s="11" t="str">
        <f t="shared" si="6"/>
        <v/>
      </c>
      <c r="S36" s="34"/>
      <c r="T36" s="11" t="str">
        <f t="shared" si="7"/>
        <v/>
      </c>
      <c r="U36" s="35"/>
      <c r="V36" s="11" t="str">
        <f t="shared" si="8"/>
        <v/>
      </c>
      <c r="W36" s="23"/>
      <c r="X36" s="11" t="str">
        <f t="shared" si="9"/>
        <v/>
      </c>
    </row>
    <row r="37" spans="1:24" x14ac:dyDescent="0.25">
      <c r="A37" s="10">
        <v>31</v>
      </c>
      <c r="B37" s="2"/>
      <c r="C37" s="2"/>
      <c r="D37" s="36"/>
      <c r="E37" s="37"/>
      <c r="F37" s="11" t="str">
        <f t="shared" si="0"/>
        <v/>
      </c>
      <c r="G37" s="23"/>
      <c r="H37" s="11" t="str">
        <f t="shared" si="1"/>
        <v/>
      </c>
      <c r="I37" s="34"/>
      <c r="J37" s="11" t="str">
        <f t="shared" si="10"/>
        <v/>
      </c>
      <c r="K37" s="23"/>
      <c r="L37" s="11" t="str">
        <f t="shared" si="2"/>
        <v/>
      </c>
      <c r="M37" s="11" t="str">
        <f t="shared" si="3"/>
        <v/>
      </c>
      <c r="N37" s="34"/>
      <c r="O37" s="11" t="str">
        <f t="shared" si="4"/>
        <v/>
      </c>
      <c r="P37" s="11" t="str">
        <f t="shared" si="5"/>
        <v/>
      </c>
      <c r="Q37" s="34"/>
      <c r="R37" s="11" t="str">
        <f t="shared" si="6"/>
        <v/>
      </c>
      <c r="S37" s="34"/>
      <c r="T37" s="11" t="str">
        <f t="shared" si="7"/>
        <v/>
      </c>
      <c r="U37" s="35"/>
      <c r="V37" s="11" t="str">
        <f t="shared" si="8"/>
        <v/>
      </c>
      <c r="W37" s="23"/>
      <c r="X37" s="11" t="str">
        <f t="shared" si="9"/>
        <v/>
      </c>
    </row>
    <row r="38" spans="1:24" x14ac:dyDescent="0.25">
      <c r="A38" s="10">
        <v>32</v>
      </c>
      <c r="B38" s="2"/>
      <c r="C38" s="2"/>
      <c r="D38" s="36"/>
      <c r="E38" s="37"/>
      <c r="F38" s="11" t="str">
        <f t="shared" si="0"/>
        <v/>
      </c>
      <c r="G38" s="23"/>
      <c r="H38" s="11" t="str">
        <f t="shared" si="1"/>
        <v/>
      </c>
      <c r="I38" s="34"/>
      <c r="J38" s="11" t="str">
        <f t="shared" si="10"/>
        <v/>
      </c>
      <c r="K38" s="23"/>
      <c r="L38" s="11" t="str">
        <f t="shared" si="2"/>
        <v/>
      </c>
      <c r="M38" s="11" t="str">
        <f t="shared" si="3"/>
        <v/>
      </c>
      <c r="N38" s="34"/>
      <c r="O38" s="11" t="str">
        <f t="shared" si="4"/>
        <v/>
      </c>
      <c r="P38" s="11" t="str">
        <f t="shared" si="5"/>
        <v/>
      </c>
      <c r="Q38" s="34"/>
      <c r="R38" s="11" t="str">
        <f t="shared" si="6"/>
        <v/>
      </c>
      <c r="S38" s="34"/>
      <c r="T38" s="11" t="str">
        <f t="shared" si="7"/>
        <v/>
      </c>
      <c r="U38" s="35"/>
      <c r="V38" s="11" t="str">
        <f t="shared" si="8"/>
        <v/>
      </c>
      <c r="W38" s="23"/>
      <c r="X38" s="11" t="str">
        <f t="shared" si="9"/>
        <v/>
      </c>
    </row>
    <row r="39" spans="1:24" x14ac:dyDescent="0.25">
      <c r="A39" s="10">
        <v>33</v>
      </c>
      <c r="B39" s="2"/>
      <c r="C39" s="2"/>
      <c r="D39" s="36"/>
      <c r="E39" s="37"/>
      <c r="F39" s="11" t="str">
        <f t="shared" si="0"/>
        <v/>
      </c>
      <c r="G39" s="23"/>
      <c r="H39" s="11" t="str">
        <f t="shared" si="1"/>
        <v/>
      </c>
      <c r="I39" s="34"/>
      <c r="J39" s="11" t="str">
        <f t="shared" si="10"/>
        <v/>
      </c>
      <c r="K39" s="23"/>
      <c r="L39" s="11" t="str">
        <f t="shared" si="2"/>
        <v/>
      </c>
      <c r="M39" s="11" t="str">
        <f t="shared" si="3"/>
        <v/>
      </c>
      <c r="N39" s="34"/>
      <c r="O39" s="11" t="str">
        <f t="shared" si="4"/>
        <v/>
      </c>
      <c r="P39" s="11" t="str">
        <f t="shared" si="5"/>
        <v/>
      </c>
      <c r="Q39" s="34"/>
      <c r="R39" s="11" t="str">
        <f t="shared" si="6"/>
        <v/>
      </c>
      <c r="S39" s="34"/>
      <c r="T39" s="11" t="str">
        <f t="shared" si="7"/>
        <v/>
      </c>
      <c r="U39" s="35"/>
      <c r="V39" s="11" t="str">
        <f t="shared" si="8"/>
        <v/>
      </c>
      <c r="W39" s="23"/>
      <c r="X39" s="11" t="str">
        <f t="shared" si="9"/>
        <v/>
      </c>
    </row>
    <row r="40" spans="1:24" x14ac:dyDescent="0.25">
      <c r="A40" s="10">
        <v>34</v>
      </c>
      <c r="B40" s="2"/>
      <c r="C40" s="2"/>
      <c r="D40" s="36"/>
      <c r="E40" s="37"/>
      <c r="F40" s="11" t="str">
        <f t="shared" si="0"/>
        <v/>
      </c>
      <c r="G40" s="23"/>
      <c r="H40" s="11" t="str">
        <f t="shared" si="1"/>
        <v/>
      </c>
      <c r="I40" s="34"/>
      <c r="J40" s="11" t="str">
        <f t="shared" si="10"/>
        <v/>
      </c>
      <c r="K40" s="23"/>
      <c r="L40" s="11" t="str">
        <f t="shared" si="2"/>
        <v/>
      </c>
      <c r="M40" s="11" t="str">
        <f t="shared" si="3"/>
        <v/>
      </c>
      <c r="N40" s="34"/>
      <c r="O40" s="11" t="str">
        <f t="shared" si="4"/>
        <v/>
      </c>
      <c r="P40" s="11" t="str">
        <f t="shared" si="5"/>
        <v/>
      </c>
      <c r="Q40" s="34"/>
      <c r="R40" s="11" t="str">
        <f>IF($Q40="","",IF($D40="m",(7-(MATCH($Q40,$K$55:$K$60,1))),IF(($D40="w"),(7-(MATCH($Q40,$K$67:$K$72,1))))))</f>
        <v/>
      </c>
      <c r="S40" s="34"/>
      <c r="T40" s="11" t="str">
        <f>IF($D40="m","nicht möglich",IF($S40="","",IF(($D40="w"),7-(MATCH($S40,$L$67:$L$72,1)))))</f>
        <v/>
      </c>
      <c r="U40" s="35"/>
      <c r="V40" s="11" t="str">
        <f t="shared" si="8"/>
        <v/>
      </c>
      <c r="W40" s="23"/>
      <c r="X40" s="11" t="str">
        <f t="shared" si="9"/>
        <v/>
      </c>
    </row>
    <row r="41" spans="1:24" x14ac:dyDescent="0.25">
      <c r="E41" s="12"/>
      <c r="F41" s="12"/>
      <c r="G41" s="12"/>
      <c r="H41" s="12"/>
      <c r="I41" s="12"/>
      <c r="J41" s="12"/>
    </row>
    <row r="45" spans="1:24" x14ac:dyDescent="0.25">
      <c r="F45" s="6" t="str">
        <f>IF(E45="","",IF(AND(#REF!=1,D45="w"),(MATCH(E45,#REF!,-1)-1),IF(AND(#REF!=1,D45="m"),(MATCH(E45,$E$55:$E$59,-1)-1),IF(AND(#REF!=2,D45="w"),(MATCH(E45,#REF!,-1)-1),IF(AND(#REF!=2,D45="m"),(MATCH(E45,E66:E71,-1)-1))))))</f>
        <v/>
      </c>
    </row>
    <row r="52" spans="4:15" x14ac:dyDescent="0.25">
      <c r="D52" s="14"/>
      <c r="E52" s="14" t="s">
        <v>36</v>
      </c>
      <c r="F52" s="13"/>
      <c r="G52" s="13"/>
      <c r="H52" s="13"/>
      <c r="I52" s="13"/>
      <c r="J52" s="13"/>
      <c r="K52" s="13"/>
      <c r="L52" s="13"/>
      <c r="M52" s="13"/>
      <c r="N52" s="13"/>
    </row>
    <row r="53" spans="4:15" x14ac:dyDescent="0.25"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4:15" ht="45" x14ac:dyDescent="0.25">
      <c r="D54" s="13"/>
      <c r="E54" s="26" t="s">
        <v>39</v>
      </c>
      <c r="F54" s="27" t="s">
        <v>40</v>
      </c>
      <c r="G54" s="27" t="s">
        <v>41</v>
      </c>
      <c r="H54" s="27" t="s">
        <v>42</v>
      </c>
      <c r="I54" s="27" t="s">
        <v>14</v>
      </c>
      <c r="J54" s="27" t="s">
        <v>43</v>
      </c>
      <c r="K54" s="27" t="s">
        <v>44</v>
      </c>
      <c r="L54" s="27" t="s">
        <v>45</v>
      </c>
      <c r="M54" s="27" t="s">
        <v>46</v>
      </c>
      <c r="N54" s="13"/>
    </row>
    <row r="55" spans="4:15" ht="14.45" customHeight="1" x14ac:dyDescent="0.25">
      <c r="D55" s="13"/>
      <c r="E55" s="18">
        <v>6</v>
      </c>
      <c r="F55" s="28">
        <v>0</v>
      </c>
      <c r="G55" s="29">
        <v>60</v>
      </c>
      <c r="H55" s="29">
        <v>0</v>
      </c>
      <c r="I55" s="30">
        <v>0</v>
      </c>
      <c r="J55" s="31">
        <v>0</v>
      </c>
      <c r="K55" s="30">
        <v>0</v>
      </c>
      <c r="L55" s="32">
        <v>6.9444444444444441E-3</v>
      </c>
      <c r="M55" s="33">
        <v>0</v>
      </c>
      <c r="N55" s="13"/>
    </row>
    <row r="56" spans="4:15" ht="14.45" customHeight="1" x14ac:dyDescent="0.25">
      <c r="D56" s="13"/>
      <c r="E56" s="18">
        <v>5</v>
      </c>
      <c r="F56" s="28">
        <v>14</v>
      </c>
      <c r="G56" s="29">
        <v>16.7</v>
      </c>
      <c r="H56" s="29">
        <v>2.9</v>
      </c>
      <c r="I56" s="30">
        <v>1</v>
      </c>
      <c r="J56" s="31">
        <v>4.3</v>
      </c>
      <c r="K56" s="30">
        <v>13</v>
      </c>
      <c r="L56" s="32">
        <v>2.6823273891175129E-3</v>
      </c>
      <c r="M56" s="33">
        <v>1600</v>
      </c>
      <c r="N56" s="13"/>
    </row>
    <row r="57" spans="4:15" ht="14.45" customHeight="1" x14ac:dyDescent="0.25">
      <c r="D57" s="13"/>
      <c r="E57" s="18">
        <v>4</v>
      </c>
      <c r="F57" s="28">
        <v>21</v>
      </c>
      <c r="G57" s="29">
        <v>15.7</v>
      </c>
      <c r="H57" s="29">
        <v>3.5</v>
      </c>
      <c r="I57" s="30">
        <v>1.1399999999999999</v>
      </c>
      <c r="J57" s="31">
        <v>5.7</v>
      </c>
      <c r="K57" s="30">
        <v>19.2</v>
      </c>
      <c r="L57" s="32">
        <v>2.3652743504137016E-3</v>
      </c>
      <c r="M57" s="33">
        <v>2000</v>
      </c>
      <c r="N57" s="13"/>
    </row>
    <row r="58" spans="4:15" ht="14.45" customHeight="1" x14ac:dyDescent="0.25">
      <c r="D58" s="13"/>
      <c r="E58" s="18">
        <v>3</v>
      </c>
      <c r="F58" s="28">
        <v>27</v>
      </c>
      <c r="G58" s="29">
        <v>14.8</v>
      </c>
      <c r="H58" s="29">
        <v>4</v>
      </c>
      <c r="I58" s="30">
        <v>1.25</v>
      </c>
      <c r="J58" s="31">
        <v>6.9</v>
      </c>
      <c r="K58" s="30">
        <v>24.5</v>
      </c>
      <c r="L58" s="32">
        <v>2.1684007141711996E-3</v>
      </c>
      <c r="M58" s="33">
        <v>2350</v>
      </c>
      <c r="N58" s="13"/>
    </row>
    <row r="59" spans="4:15" ht="14.45" customHeight="1" x14ac:dyDescent="0.25">
      <c r="D59" s="13"/>
      <c r="E59" s="18">
        <v>2</v>
      </c>
      <c r="F59" s="28">
        <v>31</v>
      </c>
      <c r="G59" s="29">
        <v>14</v>
      </c>
      <c r="H59" s="29">
        <v>4.4000000000000004</v>
      </c>
      <c r="I59" s="30">
        <v>1.36</v>
      </c>
      <c r="J59" s="31">
        <v>7.9</v>
      </c>
      <c r="K59" s="30">
        <v>29.1</v>
      </c>
      <c r="L59" s="32">
        <v>1.976761694647635E-3</v>
      </c>
      <c r="M59" s="33">
        <v>2600</v>
      </c>
      <c r="N59" s="13"/>
    </row>
    <row r="60" spans="4:15" x14ac:dyDescent="0.25">
      <c r="D60" s="13"/>
      <c r="E60" s="18">
        <v>1</v>
      </c>
      <c r="F60" s="28">
        <v>35</v>
      </c>
      <c r="G60" s="29">
        <v>13.3</v>
      </c>
      <c r="H60" s="29">
        <v>4.8</v>
      </c>
      <c r="I60" s="30">
        <v>1.44</v>
      </c>
      <c r="J60" s="31">
        <v>8.8000000000000007</v>
      </c>
      <c r="K60" s="30">
        <v>33</v>
      </c>
      <c r="L60" s="32">
        <v>1.838459103416369E-3</v>
      </c>
      <c r="M60" s="33">
        <v>2800</v>
      </c>
      <c r="N60" s="13"/>
    </row>
    <row r="61" spans="4:15" x14ac:dyDescent="0.25"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4:15" x14ac:dyDescent="0.25"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4" spans="4:15" x14ac:dyDescent="0.25">
      <c r="D64" s="16"/>
      <c r="E64" s="16" t="s">
        <v>37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4:15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4:15" ht="45" x14ac:dyDescent="0.25">
      <c r="D66" s="15"/>
      <c r="E66" s="26" t="s">
        <v>39</v>
      </c>
      <c r="F66" s="27" t="s">
        <v>40</v>
      </c>
      <c r="G66" s="27" t="s">
        <v>47</v>
      </c>
      <c r="H66" s="27" t="s">
        <v>42</v>
      </c>
      <c r="I66" s="27" t="s">
        <v>48</v>
      </c>
      <c r="J66" s="27" t="s">
        <v>49</v>
      </c>
      <c r="K66" s="27" t="s">
        <v>50</v>
      </c>
      <c r="L66" s="27" t="s">
        <v>51</v>
      </c>
      <c r="M66" s="27" t="s">
        <v>52</v>
      </c>
      <c r="N66" s="27" t="s">
        <v>46</v>
      </c>
      <c r="O66" s="15"/>
    </row>
    <row r="67" spans="4:15" x14ac:dyDescent="0.25">
      <c r="D67" s="15"/>
      <c r="E67" s="18">
        <v>6</v>
      </c>
      <c r="F67" s="28">
        <v>0</v>
      </c>
      <c r="G67" s="29">
        <v>60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2">
        <v>6.9444444444444441E-3</v>
      </c>
      <c r="N67" s="28">
        <v>0</v>
      </c>
      <c r="O67" s="15"/>
    </row>
    <row r="68" spans="4:15" x14ac:dyDescent="0.25">
      <c r="D68" s="15"/>
      <c r="E68" s="18">
        <v>5</v>
      </c>
      <c r="F68" s="28">
        <v>14</v>
      </c>
      <c r="G68" s="29">
        <v>18.600000000000001</v>
      </c>
      <c r="H68" s="30">
        <v>2.36</v>
      </c>
      <c r="I68" s="30">
        <v>0.93</v>
      </c>
      <c r="J68" s="30">
        <v>3.6</v>
      </c>
      <c r="K68" s="30">
        <v>10</v>
      </c>
      <c r="L68" s="30">
        <v>13.5</v>
      </c>
      <c r="M68" s="32">
        <v>3.5185185185185185E-3</v>
      </c>
      <c r="N68" s="28">
        <v>1450</v>
      </c>
      <c r="O68" s="15"/>
    </row>
    <row r="69" spans="4:15" x14ac:dyDescent="0.25">
      <c r="D69" s="15"/>
      <c r="E69" s="18">
        <v>4</v>
      </c>
      <c r="F69" s="28">
        <v>21</v>
      </c>
      <c r="G69" s="29">
        <v>17.5</v>
      </c>
      <c r="H69" s="30">
        <v>2.82</v>
      </c>
      <c r="I69" s="30">
        <v>1.02</v>
      </c>
      <c r="J69" s="30">
        <v>4.5999999999999996</v>
      </c>
      <c r="K69" s="30">
        <v>13.1</v>
      </c>
      <c r="L69" s="30">
        <v>18</v>
      </c>
      <c r="M69" s="32">
        <v>3.1481481481481482E-3</v>
      </c>
      <c r="N69" s="28">
        <v>1750</v>
      </c>
      <c r="O69" s="15"/>
    </row>
    <row r="70" spans="4:15" x14ac:dyDescent="0.25">
      <c r="D70" s="15"/>
      <c r="E70" s="18">
        <v>3</v>
      </c>
      <c r="F70" s="28">
        <v>27</v>
      </c>
      <c r="G70" s="29">
        <v>16.5</v>
      </c>
      <c r="H70" s="30">
        <v>3.24</v>
      </c>
      <c r="I70" s="30">
        <v>1.1000000000000001</v>
      </c>
      <c r="J70" s="30">
        <v>5.6</v>
      </c>
      <c r="K70" s="30">
        <v>15.9</v>
      </c>
      <c r="L70" s="30">
        <v>21.5</v>
      </c>
      <c r="M70" s="32">
        <v>2.8124999999999999E-3</v>
      </c>
      <c r="N70" s="28">
        <v>2000</v>
      </c>
      <c r="O70" s="15"/>
    </row>
    <row r="71" spans="4:15" x14ac:dyDescent="0.25">
      <c r="D71" s="15"/>
      <c r="E71" s="18">
        <v>2</v>
      </c>
      <c r="F71" s="28">
        <v>31</v>
      </c>
      <c r="G71" s="29">
        <v>15.6</v>
      </c>
      <c r="H71" s="30">
        <v>3.6</v>
      </c>
      <c r="I71" s="30">
        <v>1.18</v>
      </c>
      <c r="J71" s="30">
        <v>6.5</v>
      </c>
      <c r="K71" s="30">
        <v>18.600000000000001</v>
      </c>
      <c r="L71" s="30">
        <v>25</v>
      </c>
      <c r="M71" s="32">
        <v>2.5347222222222221E-3</v>
      </c>
      <c r="N71" s="28">
        <v>2250</v>
      </c>
      <c r="O71" s="15"/>
    </row>
    <row r="72" spans="4:15" x14ac:dyDescent="0.25">
      <c r="D72" s="15"/>
      <c r="E72" s="18">
        <v>1</v>
      </c>
      <c r="F72" s="28">
        <v>35</v>
      </c>
      <c r="G72" s="29">
        <v>14.8</v>
      </c>
      <c r="H72" s="30">
        <v>3.91</v>
      </c>
      <c r="I72" s="30">
        <v>1.25</v>
      </c>
      <c r="J72" s="30">
        <v>7.3</v>
      </c>
      <c r="K72" s="30">
        <v>21</v>
      </c>
      <c r="L72" s="30">
        <v>27.5</v>
      </c>
      <c r="M72" s="32">
        <v>2.2800925925925922E-3</v>
      </c>
      <c r="N72" s="28">
        <v>2450</v>
      </c>
      <c r="O72" s="15"/>
    </row>
    <row r="73" spans="4:15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4:15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</sheetData>
  <sheetProtection sheet="1" selectLockedCells="1"/>
  <sortState ref="E67:N72">
    <sortCondition descending="1" ref="E67"/>
  </sortState>
  <mergeCells count="14">
    <mergeCell ref="U5:V5"/>
    <mergeCell ref="W5:X5"/>
    <mergeCell ref="G5:H5"/>
    <mergeCell ref="I5:J5"/>
    <mergeCell ref="K5:L5"/>
    <mergeCell ref="M5:O5"/>
    <mergeCell ref="P5:R5"/>
    <mergeCell ref="S5:T5"/>
    <mergeCell ref="E5:F5"/>
    <mergeCell ref="A1:C3"/>
    <mergeCell ref="A5:A6"/>
    <mergeCell ref="B5:B6"/>
    <mergeCell ref="C5:C6"/>
    <mergeCell ref="D5:D6"/>
  </mergeCells>
  <dataValidations count="1">
    <dataValidation type="list" allowBlank="1" showInputMessage="1" showErrorMessage="1" sqref="D7:D40" xr:uid="{24A80B1F-943C-4E5F-AB32-F73032EF2482}">
      <formula1>"m, w"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0A6E1-07AE-4B8B-9E17-B88411732AF3}">
  <sheetPr>
    <tabColor rgb="FF002060"/>
  </sheetPr>
  <dimension ref="A1:X74"/>
  <sheetViews>
    <sheetView zoomScaleNormal="100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B7" sqref="B7:C8"/>
    </sheetView>
  </sheetViews>
  <sheetFormatPr baseColWidth="10" defaultColWidth="11.5703125" defaultRowHeight="15" x14ac:dyDescent="0.25"/>
  <cols>
    <col min="1" max="1" width="4.28515625" style="6" customWidth="1"/>
    <col min="2" max="3" width="27.7109375" style="6" customWidth="1"/>
    <col min="4" max="5" width="12.28515625" style="6" customWidth="1"/>
    <col min="6" max="20" width="11.5703125" style="6"/>
    <col min="21" max="21" width="12.28515625" style="6" customWidth="1"/>
    <col min="22" max="16384" width="11.5703125" style="6"/>
  </cols>
  <sheetData>
    <row r="1" spans="1:24" ht="17.45" customHeight="1" x14ac:dyDescent="0.25">
      <c r="A1" s="45" t="s">
        <v>38</v>
      </c>
      <c r="B1" s="46"/>
      <c r="C1" s="4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4" ht="17.45" customHeight="1" x14ac:dyDescent="0.25">
      <c r="A2" s="46"/>
      <c r="B2" s="46"/>
      <c r="C2" s="4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4" ht="17.45" customHeight="1" x14ac:dyDescent="0.25">
      <c r="A3" s="46"/>
      <c r="B3" s="46"/>
      <c r="C3" s="4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4" x14ac:dyDescent="0.25">
      <c r="A4" s="5"/>
      <c r="B4" s="7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4" ht="14.45" customHeight="1" x14ac:dyDescent="0.25">
      <c r="A5" s="47" t="s">
        <v>2</v>
      </c>
      <c r="B5" s="48" t="s">
        <v>3</v>
      </c>
      <c r="C5" s="47" t="s">
        <v>4</v>
      </c>
      <c r="D5" s="47" t="s">
        <v>5</v>
      </c>
      <c r="E5" s="49" t="s">
        <v>53</v>
      </c>
      <c r="F5" s="40"/>
      <c r="G5" s="41" t="s">
        <v>18</v>
      </c>
      <c r="H5" s="41"/>
      <c r="I5" s="41" t="s">
        <v>21</v>
      </c>
      <c r="J5" s="41"/>
      <c r="K5" s="41" t="s">
        <v>22</v>
      </c>
      <c r="L5" s="41"/>
      <c r="M5" s="50" t="s">
        <v>23</v>
      </c>
      <c r="N5" s="52"/>
      <c r="O5" s="51"/>
      <c r="P5" s="42" t="s">
        <v>25</v>
      </c>
      <c r="Q5" s="43"/>
      <c r="R5" s="44"/>
      <c r="S5" s="53" t="s">
        <v>27</v>
      </c>
      <c r="T5" s="54"/>
      <c r="U5" s="41" t="s">
        <v>17</v>
      </c>
      <c r="V5" s="41"/>
      <c r="W5" s="50" t="s">
        <v>55</v>
      </c>
      <c r="X5" s="51"/>
    </row>
    <row r="6" spans="1:24" s="8" customFormat="1" ht="25.5" x14ac:dyDescent="0.25">
      <c r="A6" s="47"/>
      <c r="B6" s="48"/>
      <c r="C6" s="47"/>
      <c r="D6" s="47"/>
      <c r="E6" s="4" t="s">
        <v>77</v>
      </c>
      <c r="F6" s="4" t="s">
        <v>54</v>
      </c>
      <c r="G6" s="4" t="s">
        <v>73</v>
      </c>
      <c r="H6" s="4" t="s">
        <v>54</v>
      </c>
      <c r="I6" s="4" t="s">
        <v>75</v>
      </c>
      <c r="J6" s="4" t="s">
        <v>54</v>
      </c>
      <c r="K6" s="4" t="s">
        <v>76</v>
      </c>
      <c r="L6" s="4" t="s">
        <v>54</v>
      </c>
      <c r="M6" s="4" t="s">
        <v>56</v>
      </c>
      <c r="N6" s="4" t="s">
        <v>75</v>
      </c>
      <c r="O6" s="4" t="s">
        <v>54</v>
      </c>
      <c r="P6" s="4" t="s">
        <v>56</v>
      </c>
      <c r="Q6" s="4" t="s">
        <v>75</v>
      </c>
      <c r="R6" s="4" t="s">
        <v>54</v>
      </c>
      <c r="S6" s="4" t="s">
        <v>75</v>
      </c>
      <c r="T6" s="4" t="s">
        <v>54</v>
      </c>
      <c r="U6" s="4" t="s">
        <v>74</v>
      </c>
      <c r="V6" s="4" t="s">
        <v>54</v>
      </c>
      <c r="W6" s="4" t="s">
        <v>78</v>
      </c>
      <c r="X6" s="4" t="s">
        <v>54</v>
      </c>
    </row>
    <row r="7" spans="1:24" x14ac:dyDescent="0.25">
      <c r="A7" s="10">
        <v>1</v>
      </c>
      <c r="B7" s="1" t="s">
        <v>80</v>
      </c>
      <c r="C7" s="2" t="s">
        <v>79</v>
      </c>
      <c r="D7" s="36" t="s">
        <v>82</v>
      </c>
      <c r="E7" s="37">
        <v>27</v>
      </c>
      <c r="F7" s="11">
        <f>IF($E7="","",IF($D7="m",(7-(MATCH($E7,$F$55:$F$60,1))),IF($D7="w",(7-(MATCH($E7,$F$67:$F$72,1))))))</f>
        <v>4</v>
      </c>
      <c r="G7" s="23">
        <v>14.4</v>
      </c>
      <c r="H7" s="11">
        <f>IF($G7="","",IF($D7="m",(7-(MATCH($G7,$G$55:$G$60,-1))),IF($D7="w",(7-(MATCH($G7,$G$67:$G$72,-1))))))</f>
        <v>3</v>
      </c>
      <c r="I7" s="34">
        <v>3.07</v>
      </c>
      <c r="J7" s="11">
        <f>IF($I7="","",IF($D7="m",(7-(MATCH($I7,$H$55:$H$60,1))),IF($D7="w",(7-(MATCH($I7,$H$67:$H$72,1))))))</f>
        <v>5</v>
      </c>
      <c r="K7" s="23">
        <v>1.42</v>
      </c>
      <c r="L7" s="11">
        <f>IF($K7="","",IF($D7="m",(7-(MATCH($K7,$I$55:$I$60,1))),IF($D7="w",(7-(MATCH($K7,$I$67:$I$72,1))))))</f>
        <v>2</v>
      </c>
      <c r="M7" s="11" t="str">
        <f>IF($D7="","",IF($D7 ="w", "4 kg", "5 kg"))</f>
        <v>5 kg</v>
      </c>
      <c r="N7" s="34">
        <v>7.55</v>
      </c>
      <c r="O7" s="11">
        <f>IF($N7="","",IF($D7="m",(7-(MATCH($N7,$J$55:$J$60,1))),IF($D7="w",(7-(MATCH($N7,$J$67:$J$72,1))))))</f>
        <v>3</v>
      </c>
      <c r="P7" s="11" t="str">
        <f>IF($D7="","",IF($D7="w","400 g",IF(D7="m","600 g")))</f>
        <v>600 g</v>
      </c>
      <c r="Q7" s="34">
        <v>26.2</v>
      </c>
      <c r="R7" s="11">
        <f>IF($Q7="","",IF($D7="m",(7-(MATCH($Q7,$K$55:$K$60,1))),IF(($D7="w"),(7-(MATCH($Q7,$K$67:$K$72,1))))))</f>
        <v>3</v>
      </c>
      <c r="S7" s="34"/>
      <c r="T7" s="11" t="str">
        <f>IF($D7="m","nicht möglich",IF($S7="","",IF(($D7="w"),7-(MATCH($S7,$L$67:$L$72,1)))))</f>
        <v>nicht möglich</v>
      </c>
      <c r="U7" s="35">
        <v>1.9097222222222222E-3</v>
      </c>
      <c r="V7" s="11">
        <f>IF($U7="","",IF($D7="m",(7-(MATCH($U7,$L$55:$L$60,-1))),IF($D7="w",(7-(MATCH($U7,$M$67:$M$72,-1))))))</f>
        <v>2</v>
      </c>
      <c r="W7" s="23">
        <v>2050</v>
      </c>
      <c r="X7" s="11">
        <f>IF($W7="","",IF($D7="m",(7-(MATCH($W7,$M$55:$M$60,1))),IF($D7="w",(7-(MATCH($W7,$N$67:$N$72,1))))))</f>
        <v>4</v>
      </c>
    </row>
    <row r="8" spans="1:24" x14ac:dyDescent="0.25">
      <c r="A8" s="10">
        <v>2</v>
      </c>
      <c r="B8" s="1" t="s">
        <v>80</v>
      </c>
      <c r="C8" s="2" t="s">
        <v>81</v>
      </c>
      <c r="D8" s="36" t="s">
        <v>83</v>
      </c>
      <c r="E8" s="37">
        <v>31</v>
      </c>
      <c r="F8" s="11">
        <f t="shared" ref="F8:F40" si="0">IF($E8="","",IF($D8="m",(7-(MATCH($E8,$F$55:$F$60,1))),IF($D8="w",(7-(MATCH($E8,$F$67:$F$72,1))))))</f>
        <v>3</v>
      </c>
      <c r="G8" s="23">
        <v>16.100000000000001</v>
      </c>
      <c r="H8" s="11">
        <f t="shared" ref="H8:H40" si="1">IF($G8="","",IF($D8="m",(7-(MATCH($G8,$G$55:$G$60,-1))),IF($D8="w",(7-(MATCH($G8,$G$67:$G$72,-1))))))</f>
        <v>3</v>
      </c>
      <c r="I8" s="34">
        <v>2.93</v>
      </c>
      <c r="J8" s="11">
        <f t="shared" ref="J8:J40" si="2">IF($I8="","",IF($D8="m",(7-(MATCH($I8,$H$55:$H$60,1))),IF($D8="w",(7-(MATCH($I8,$H$67:$H$72,1))))))</f>
        <v>4</v>
      </c>
      <c r="K8" s="23">
        <v>1.24</v>
      </c>
      <c r="L8" s="11">
        <f t="shared" ref="L8:L40" si="3">IF($K8="","",IF($D8="m",(7-(MATCH($K8,$I$55:$I$60,1))),IF($D8="w",(7-(MATCH($K8,$I$67:$I$72,1))))))</f>
        <v>2</v>
      </c>
      <c r="M8" s="11" t="str">
        <f t="shared" ref="M8:M40" si="4">IF($D8="","",IF($D8 ="w", "4 kg", "5 kg"))</f>
        <v>4 kg</v>
      </c>
      <c r="N8" s="34">
        <v>7.55</v>
      </c>
      <c r="O8" s="11">
        <f t="shared" ref="O8:O40" si="5">IF($N8="","",IF($D8="m",(7-(MATCH($N8,$J$55:$J$60,1))),IF($D8="w",(7-(MATCH($N8,$J$67:$J$72,1))))))</f>
        <v>2</v>
      </c>
      <c r="P8" s="11" t="str">
        <f t="shared" ref="P8:P40" si="6">IF($D8="","",IF($D8="w","400 g",IF(D8="m","600 g")))</f>
        <v>400 g</v>
      </c>
      <c r="Q8" s="34">
        <v>19.399999999999999</v>
      </c>
      <c r="R8" s="11">
        <f t="shared" ref="R8:R39" si="7">IF($Q8="","",IF($D8="m",(7-(MATCH($Q8,$K$55:$K$60,1))),IF(($D8="w"),(7-(MATCH($Q8,$K$67:$K$72,1))))))</f>
        <v>2</v>
      </c>
      <c r="S8" s="34">
        <v>30.5</v>
      </c>
      <c r="T8" s="11">
        <f t="shared" ref="T8:T39" si="8">IF($D8="m","nicht möglich",IF($S8="","",IF(($D8="w"),7-(MATCH($S8,$L$67:$L$72,1)))))</f>
        <v>1</v>
      </c>
      <c r="U8" s="35">
        <v>3.472222222222222E-3</v>
      </c>
      <c r="V8" s="11">
        <f>IF($U8="","",IF($D8="m",(7-(MATCH($U8,$L$55:$L$60,-1))),IF($D8="w",(7-(MATCH($U8,$M$67:$M$72,-1))))))</f>
        <v>5</v>
      </c>
      <c r="W8" s="23">
        <v>2200</v>
      </c>
      <c r="X8" s="11">
        <f t="shared" ref="X8:X40" si="9">IF($W8="","",IF($D8="m",(7-(MATCH($W8,$M$55:$M$60,1))),IF($D8="w",(7-(MATCH($W8,$N$67:$N$72,1))))))</f>
        <v>3</v>
      </c>
    </row>
    <row r="9" spans="1:24" x14ac:dyDescent="0.25">
      <c r="A9" s="10">
        <v>3</v>
      </c>
      <c r="B9" s="2"/>
      <c r="C9" s="2"/>
      <c r="D9" s="36"/>
      <c r="E9" s="37"/>
      <c r="F9" s="11" t="str">
        <f t="shared" si="0"/>
        <v/>
      </c>
      <c r="G9" s="23"/>
      <c r="H9" s="11" t="str">
        <f t="shared" si="1"/>
        <v/>
      </c>
      <c r="I9" s="34"/>
      <c r="J9" s="11" t="str">
        <f t="shared" si="2"/>
        <v/>
      </c>
      <c r="K9" s="23"/>
      <c r="L9" s="11" t="str">
        <f t="shared" si="3"/>
        <v/>
      </c>
      <c r="M9" s="11" t="str">
        <f t="shared" si="4"/>
        <v/>
      </c>
      <c r="N9" s="34"/>
      <c r="O9" s="11" t="str">
        <f t="shared" si="5"/>
        <v/>
      </c>
      <c r="P9" s="11" t="str">
        <f t="shared" si="6"/>
        <v/>
      </c>
      <c r="Q9" s="34"/>
      <c r="R9" s="11" t="str">
        <f t="shared" si="7"/>
        <v/>
      </c>
      <c r="S9" s="34"/>
      <c r="T9" s="11" t="str">
        <f t="shared" si="8"/>
        <v/>
      </c>
      <c r="U9" s="35"/>
      <c r="V9" s="11" t="str">
        <f t="shared" ref="V9:V40" si="10">IF($U9="","",IF($D9="m",(7-(MATCH($U9,$L$55:$L$60,-1))),IF($D9="w",(7-(MATCH($U9,$M$67:$M$72,-1))))))</f>
        <v/>
      </c>
      <c r="W9" s="23"/>
      <c r="X9" s="11" t="str">
        <f t="shared" si="9"/>
        <v/>
      </c>
    </row>
    <row r="10" spans="1:24" x14ac:dyDescent="0.25">
      <c r="A10" s="10">
        <v>4</v>
      </c>
      <c r="B10" s="2"/>
      <c r="C10" s="2"/>
      <c r="D10" s="36"/>
      <c r="E10" s="37"/>
      <c r="F10" s="11" t="str">
        <f t="shared" si="0"/>
        <v/>
      </c>
      <c r="G10" s="23"/>
      <c r="H10" s="11" t="str">
        <f t="shared" si="1"/>
        <v/>
      </c>
      <c r="I10" s="34"/>
      <c r="J10" s="11" t="str">
        <f t="shared" si="2"/>
        <v/>
      </c>
      <c r="K10" s="23"/>
      <c r="L10" s="11" t="str">
        <f t="shared" si="3"/>
        <v/>
      </c>
      <c r="M10" s="11" t="str">
        <f t="shared" si="4"/>
        <v/>
      </c>
      <c r="N10" s="34"/>
      <c r="O10" s="11" t="str">
        <f t="shared" si="5"/>
        <v/>
      </c>
      <c r="P10" s="11" t="str">
        <f t="shared" si="6"/>
        <v/>
      </c>
      <c r="Q10" s="34"/>
      <c r="R10" s="11" t="str">
        <f t="shared" si="7"/>
        <v/>
      </c>
      <c r="S10" s="34"/>
      <c r="T10" s="11" t="str">
        <f t="shared" si="8"/>
        <v/>
      </c>
      <c r="U10" s="35"/>
      <c r="V10" s="11" t="str">
        <f t="shared" si="10"/>
        <v/>
      </c>
      <c r="W10" s="23"/>
      <c r="X10" s="11" t="str">
        <f t="shared" si="9"/>
        <v/>
      </c>
    </row>
    <row r="11" spans="1:24" x14ac:dyDescent="0.25">
      <c r="A11" s="10">
        <v>5</v>
      </c>
      <c r="B11" s="2"/>
      <c r="C11" s="2"/>
      <c r="D11" s="36"/>
      <c r="E11" s="37"/>
      <c r="F11" s="11" t="str">
        <f t="shared" si="0"/>
        <v/>
      </c>
      <c r="G11" s="23"/>
      <c r="H11" s="11" t="str">
        <f t="shared" si="1"/>
        <v/>
      </c>
      <c r="I11" s="34"/>
      <c r="J11" s="11" t="str">
        <f t="shared" si="2"/>
        <v/>
      </c>
      <c r="K11" s="23"/>
      <c r="L11" s="11" t="str">
        <f t="shared" si="3"/>
        <v/>
      </c>
      <c r="M11" s="11" t="str">
        <f t="shared" si="4"/>
        <v/>
      </c>
      <c r="N11" s="34"/>
      <c r="O11" s="11" t="str">
        <f t="shared" si="5"/>
        <v/>
      </c>
      <c r="P11" s="11" t="str">
        <f t="shared" si="6"/>
        <v/>
      </c>
      <c r="Q11" s="34"/>
      <c r="R11" s="11" t="str">
        <f t="shared" si="7"/>
        <v/>
      </c>
      <c r="S11" s="34"/>
      <c r="T11" s="11" t="str">
        <f t="shared" si="8"/>
        <v/>
      </c>
      <c r="U11" s="35"/>
      <c r="V11" s="11" t="str">
        <f t="shared" si="10"/>
        <v/>
      </c>
      <c r="W11" s="23"/>
      <c r="X11" s="11" t="str">
        <f t="shared" si="9"/>
        <v/>
      </c>
    </row>
    <row r="12" spans="1:24" x14ac:dyDescent="0.25">
      <c r="A12" s="10">
        <v>6</v>
      </c>
      <c r="B12" s="2"/>
      <c r="C12" s="2"/>
      <c r="D12" s="36"/>
      <c r="E12" s="37"/>
      <c r="F12" s="11" t="str">
        <f t="shared" si="0"/>
        <v/>
      </c>
      <c r="G12" s="23"/>
      <c r="H12" s="11" t="str">
        <f t="shared" si="1"/>
        <v/>
      </c>
      <c r="I12" s="34"/>
      <c r="J12" s="11" t="str">
        <f t="shared" si="2"/>
        <v/>
      </c>
      <c r="K12" s="23"/>
      <c r="L12" s="11" t="str">
        <f t="shared" si="3"/>
        <v/>
      </c>
      <c r="M12" s="11" t="str">
        <f t="shared" si="4"/>
        <v/>
      </c>
      <c r="N12" s="34"/>
      <c r="O12" s="11" t="str">
        <f t="shared" si="5"/>
        <v/>
      </c>
      <c r="P12" s="11" t="str">
        <f t="shared" si="6"/>
        <v/>
      </c>
      <c r="Q12" s="34"/>
      <c r="R12" s="11" t="str">
        <f t="shared" si="7"/>
        <v/>
      </c>
      <c r="S12" s="34"/>
      <c r="T12" s="11" t="str">
        <f t="shared" si="8"/>
        <v/>
      </c>
      <c r="U12" s="35"/>
      <c r="V12" s="11" t="str">
        <f t="shared" si="10"/>
        <v/>
      </c>
      <c r="W12" s="23"/>
      <c r="X12" s="11" t="str">
        <f t="shared" si="9"/>
        <v/>
      </c>
    </row>
    <row r="13" spans="1:24" x14ac:dyDescent="0.25">
      <c r="A13" s="10">
        <v>7</v>
      </c>
      <c r="B13" s="2"/>
      <c r="C13" s="2"/>
      <c r="D13" s="36"/>
      <c r="E13" s="37"/>
      <c r="F13" s="11" t="str">
        <f t="shared" si="0"/>
        <v/>
      </c>
      <c r="G13" s="23"/>
      <c r="H13" s="11" t="str">
        <f t="shared" si="1"/>
        <v/>
      </c>
      <c r="I13" s="34"/>
      <c r="J13" s="11" t="str">
        <f t="shared" si="2"/>
        <v/>
      </c>
      <c r="K13" s="23"/>
      <c r="L13" s="11" t="str">
        <f t="shared" si="3"/>
        <v/>
      </c>
      <c r="M13" s="11" t="str">
        <f t="shared" si="4"/>
        <v/>
      </c>
      <c r="N13" s="34"/>
      <c r="O13" s="11" t="str">
        <f t="shared" si="5"/>
        <v/>
      </c>
      <c r="P13" s="11" t="str">
        <f t="shared" si="6"/>
        <v/>
      </c>
      <c r="Q13" s="34"/>
      <c r="R13" s="11" t="str">
        <f t="shared" si="7"/>
        <v/>
      </c>
      <c r="S13" s="34"/>
      <c r="T13" s="11" t="str">
        <f t="shared" si="8"/>
        <v/>
      </c>
      <c r="U13" s="35"/>
      <c r="V13" s="11" t="str">
        <f t="shared" si="10"/>
        <v/>
      </c>
      <c r="W13" s="23"/>
      <c r="X13" s="11" t="str">
        <f t="shared" si="9"/>
        <v/>
      </c>
    </row>
    <row r="14" spans="1:24" x14ac:dyDescent="0.25">
      <c r="A14" s="10">
        <v>8</v>
      </c>
      <c r="B14" s="2"/>
      <c r="C14" s="2"/>
      <c r="D14" s="36"/>
      <c r="E14" s="37"/>
      <c r="F14" s="11" t="str">
        <f t="shared" si="0"/>
        <v/>
      </c>
      <c r="G14" s="23"/>
      <c r="H14" s="11" t="str">
        <f t="shared" si="1"/>
        <v/>
      </c>
      <c r="I14" s="34"/>
      <c r="J14" s="11" t="str">
        <f t="shared" si="2"/>
        <v/>
      </c>
      <c r="K14" s="23"/>
      <c r="L14" s="11" t="str">
        <f t="shared" si="3"/>
        <v/>
      </c>
      <c r="M14" s="11" t="str">
        <f t="shared" si="4"/>
        <v/>
      </c>
      <c r="N14" s="34"/>
      <c r="O14" s="11" t="str">
        <f t="shared" si="5"/>
        <v/>
      </c>
      <c r="P14" s="11" t="str">
        <f t="shared" si="6"/>
        <v/>
      </c>
      <c r="Q14" s="34"/>
      <c r="R14" s="11" t="str">
        <f t="shared" si="7"/>
        <v/>
      </c>
      <c r="S14" s="34"/>
      <c r="T14" s="11" t="str">
        <f t="shared" si="8"/>
        <v/>
      </c>
      <c r="U14" s="35"/>
      <c r="V14" s="11" t="str">
        <f t="shared" si="10"/>
        <v/>
      </c>
      <c r="W14" s="23"/>
      <c r="X14" s="11" t="str">
        <f t="shared" si="9"/>
        <v/>
      </c>
    </row>
    <row r="15" spans="1:24" x14ac:dyDescent="0.25">
      <c r="A15" s="10">
        <v>9</v>
      </c>
      <c r="B15" s="2"/>
      <c r="C15" s="2"/>
      <c r="D15" s="36"/>
      <c r="E15" s="37"/>
      <c r="F15" s="11" t="str">
        <f t="shared" si="0"/>
        <v/>
      </c>
      <c r="G15" s="23"/>
      <c r="H15" s="11" t="str">
        <f t="shared" si="1"/>
        <v/>
      </c>
      <c r="I15" s="34"/>
      <c r="J15" s="11" t="str">
        <f t="shared" si="2"/>
        <v/>
      </c>
      <c r="K15" s="23"/>
      <c r="L15" s="11" t="str">
        <f t="shared" si="3"/>
        <v/>
      </c>
      <c r="M15" s="11" t="str">
        <f t="shared" si="4"/>
        <v/>
      </c>
      <c r="N15" s="34"/>
      <c r="O15" s="11" t="str">
        <f t="shared" si="5"/>
        <v/>
      </c>
      <c r="P15" s="11" t="str">
        <f t="shared" si="6"/>
        <v/>
      </c>
      <c r="Q15" s="34"/>
      <c r="R15" s="11" t="str">
        <f t="shared" si="7"/>
        <v/>
      </c>
      <c r="S15" s="34"/>
      <c r="T15" s="11" t="str">
        <f t="shared" si="8"/>
        <v/>
      </c>
      <c r="U15" s="35"/>
      <c r="V15" s="11" t="str">
        <f t="shared" si="10"/>
        <v/>
      </c>
      <c r="W15" s="23"/>
      <c r="X15" s="11" t="str">
        <f t="shared" si="9"/>
        <v/>
      </c>
    </row>
    <row r="16" spans="1:24" x14ac:dyDescent="0.25">
      <c r="A16" s="10">
        <v>10</v>
      </c>
      <c r="B16" s="2"/>
      <c r="C16" s="2"/>
      <c r="D16" s="36"/>
      <c r="E16" s="37"/>
      <c r="F16" s="11" t="str">
        <f t="shared" si="0"/>
        <v/>
      </c>
      <c r="G16" s="23"/>
      <c r="H16" s="11" t="str">
        <f t="shared" si="1"/>
        <v/>
      </c>
      <c r="I16" s="34"/>
      <c r="J16" s="11" t="str">
        <f t="shared" si="2"/>
        <v/>
      </c>
      <c r="K16" s="23"/>
      <c r="L16" s="11" t="str">
        <f t="shared" si="3"/>
        <v/>
      </c>
      <c r="M16" s="11" t="str">
        <f t="shared" si="4"/>
        <v/>
      </c>
      <c r="N16" s="34"/>
      <c r="O16" s="11" t="str">
        <f t="shared" si="5"/>
        <v/>
      </c>
      <c r="P16" s="11" t="str">
        <f t="shared" si="6"/>
        <v/>
      </c>
      <c r="Q16" s="34"/>
      <c r="R16" s="11" t="str">
        <f t="shared" si="7"/>
        <v/>
      </c>
      <c r="S16" s="34"/>
      <c r="T16" s="11" t="str">
        <f t="shared" si="8"/>
        <v/>
      </c>
      <c r="U16" s="35"/>
      <c r="V16" s="11" t="str">
        <f t="shared" si="10"/>
        <v/>
      </c>
      <c r="W16" s="23"/>
      <c r="X16" s="11" t="str">
        <f t="shared" si="9"/>
        <v/>
      </c>
    </row>
    <row r="17" spans="1:24" x14ac:dyDescent="0.25">
      <c r="A17" s="10">
        <v>11</v>
      </c>
      <c r="B17" s="2"/>
      <c r="C17" s="2"/>
      <c r="D17" s="36"/>
      <c r="E17" s="37"/>
      <c r="F17" s="11" t="str">
        <f t="shared" si="0"/>
        <v/>
      </c>
      <c r="G17" s="23"/>
      <c r="H17" s="11" t="str">
        <f t="shared" si="1"/>
        <v/>
      </c>
      <c r="I17" s="34"/>
      <c r="J17" s="11" t="str">
        <f t="shared" si="2"/>
        <v/>
      </c>
      <c r="K17" s="23"/>
      <c r="L17" s="11" t="str">
        <f t="shared" si="3"/>
        <v/>
      </c>
      <c r="M17" s="11" t="str">
        <f t="shared" si="4"/>
        <v/>
      </c>
      <c r="N17" s="34"/>
      <c r="O17" s="11" t="str">
        <f t="shared" si="5"/>
        <v/>
      </c>
      <c r="P17" s="11" t="str">
        <f t="shared" si="6"/>
        <v/>
      </c>
      <c r="Q17" s="34"/>
      <c r="R17" s="11" t="str">
        <f t="shared" si="7"/>
        <v/>
      </c>
      <c r="S17" s="34"/>
      <c r="T17" s="11" t="str">
        <f t="shared" si="8"/>
        <v/>
      </c>
      <c r="U17" s="35"/>
      <c r="V17" s="11" t="str">
        <f t="shared" si="10"/>
        <v/>
      </c>
      <c r="W17" s="23"/>
      <c r="X17" s="11" t="str">
        <f t="shared" si="9"/>
        <v/>
      </c>
    </row>
    <row r="18" spans="1:24" x14ac:dyDescent="0.25">
      <c r="A18" s="10">
        <v>12</v>
      </c>
      <c r="B18" s="2"/>
      <c r="C18" s="2"/>
      <c r="D18" s="36"/>
      <c r="E18" s="37"/>
      <c r="F18" s="11" t="str">
        <f t="shared" si="0"/>
        <v/>
      </c>
      <c r="G18" s="23"/>
      <c r="H18" s="11" t="str">
        <f t="shared" si="1"/>
        <v/>
      </c>
      <c r="I18" s="34"/>
      <c r="J18" s="11" t="str">
        <f t="shared" si="2"/>
        <v/>
      </c>
      <c r="K18" s="23"/>
      <c r="L18" s="11" t="str">
        <f t="shared" si="3"/>
        <v/>
      </c>
      <c r="M18" s="11" t="str">
        <f t="shared" si="4"/>
        <v/>
      </c>
      <c r="N18" s="34"/>
      <c r="O18" s="11" t="str">
        <f t="shared" si="5"/>
        <v/>
      </c>
      <c r="P18" s="11" t="str">
        <f t="shared" si="6"/>
        <v/>
      </c>
      <c r="Q18" s="34"/>
      <c r="R18" s="11" t="str">
        <f t="shared" si="7"/>
        <v/>
      </c>
      <c r="S18" s="34"/>
      <c r="T18" s="11" t="str">
        <f t="shared" si="8"/>
        <v/>
      </c>
      <c r="U18" s="35"/>
      <c r="V18" s="11" t="str">
        <f t="shared" si="10"/>
        <v/>
      </c>
      <c r="W18" s="23"/>
      <c r="X18" s="11" t="str">
        <f t="shared" si="9"/>
        <v/>
      </c>
    </row>
    <row r="19" spans="1:24" x14ac:dyDescent="0.25">
      <c r="A19" s="10">
        <v>13</v>
      </c>
      <c r="B19" s="2"/>
      <c r="C19" s="2"/>
      <c r="D19" s="36"/>
      <c r="E19" s="37"/>
      <c r="F19" s="11" t="str">
        <f t="shared" si="0"/>
        <v/>
      </c>
      <c r="G19" s="23"/>
      <c r="H19" s="11" t="str">
        <f t="shared" si="1"/>
        <v/>
      </c>
      <c r="I19" s="34"/>
      <c r="J19" s="11" t="str">
        <f t="shared" si="2"/>
        <v/>
      </c>
      <c r="K19" s="23"/>
      <c r="L19" s="11" t="str">
        <f t="shared" si="3"/>
        <v/>
      </c>
      <c r="M19" s="11" t="str">
        <f t="shared" si="4"/>
        <v/>
      </c>
      <c r="N19" s="34"/>
      <c r="O19" s="11" t="str">
        <f t="shared" si="5"/>
        <v/>
      </c>
      <c r="P19" s="11" t="str">
        <f t="shared" si="6"/>
        <v/>
      </c>
      <c r="Q19" s="34"/>
      <c r="R19" s="11" t="str">
        <f t="shared" si="7"/>
        <v/>
      </c>
      <c r="S19" s="34"/>
      <c r="T19" s="11" t="str">
        <f t="shared" si="8"/>
        <v/>
      </c>
      <c r="U19" s="35"/>
      <c r="V19" s="11" t="str">
        <f t="shared" si="10"/>
        <v/>
      </c>
      <c r="W19" s="23"/>
      <c r="X19" s="11" t="str">
        <f t="shared" si="9"/>
        <v/>
      </c>
    </row>
    <row r="20" spans="1:24" x14ac:dyDescent="0.25">
      <c r="A20" s="10">
        <v>14</v>
      </c>
      <c r="B20" s="2"/>
      <c r="C20" s="2"/>
      <c r="D20" s="36"/>
      <c r="E20" s="37"/>
      <c r="F20" s="11" t="str">
        <f t="shared" si="0"/>
        <v/>
      </c>
      <c r="G20" s="23"/>
      <c r="H20" s="11" t="str">
        <f t="shared" si="1"/>
        <v/>
      </c>
      <c r="I20" s="34"/>
      <c r="J20" s="11" t="str">
        <f t="shared" si="2"/>
        <v/>
      </c>
      <c r="K20" s="23"/>
      <c r="L20" s="11" t="str">
        <f t="shared" si="3"/>
        <v/>
      </c>
      <c r="M20" s="11" t="str">
        <f t="shared" si="4"/>
        <v/>
      </c>
      <c r="N20" s="34"/>
      <c r="O20" s="11" t="str">
        <f t="shared" si="5"/>
        <v/>
      </c>
      <c r="P20" s="11" t="str">
        <f t="shared" si="6"/>
        <v/>
      </c>
      <c r="Q20" s="34"/>
      <c r="R20" s="11" t="str">
        <f t="shared" si="7"/>
        <v/>
      </c>
      <c r="S20" s="34"/>
      <c r="T20" s="11" t="str">
        <f t="shared" si="8"/>
        <v/>
      </c>
      <c r="U20" s="35"/>
      <c r="V20" s="11" t="str">
        <f t="shared" si="10"/>
        <v/>
      </c>
      <c r="W20" s="23"/>
      <c r="X20" s="11" t="str">
        <f t="shared" si="9"/>
        <v/>
      </c>
    </row>
    <row r="21" spans="1:24" x14ac:dyDescent="0.25">
      <c r="A21" s="10">
        <v>15</v>
      </c>
      <c r="B21" s="2"/>
      <c r="C21" s="2"/>
      <c r="D21" s="36"/>
      <c r="E21" s="37"/>
      <c r="F21" s="11" t="str">
        <f t="shared" si="0"/>
        <v/>
      </c>
      <c r="G21" s="23"/>
      <c r="H21" s="11" t="str">
        <f t="shared" si="1"/>
        <v/>
      </c>
      <c r="I21" s="34"/>
      <c r="J21" s="11" t="str">
        <f t="shared" si="2"/>
        <v/>
      </c>
      <c r="K21" s="23"/>
      <c r="L21" s="11" t="str">
        <f t="shared" si="3"/>
        <v/>
      </c>
      <c r="M21" s="11" t="str">
        <f t="shared" si="4"/>
        <v/>
      </c>
      <c r="N21" s="34"/>
      <c r="O21" s="11" t="str">
        <f t="shared" si="5"/>
        <v/>
      </c>
      <c r="P21" s="11" t="str">
        <f t="shared" si="6"/>
        <v/>
      </c>
      <c r="Q21" s="34"/>
      <c r="R21" s="11" t="str">
        <f t="shared" si="7"/>
        <v/>
      </c>
      <c r="S21" s="34"/>
      <c r="T21" s="11" t="str">
        <f t="shared" si="8"/>
        <v/>
      </c>
      <c r="U21" s="35"/>
      <c r="V21" s="11" t="str">
        <f t="shared" si="10"/>
        <v/>
      </c>
      <c r="W21" s="23"/>
      <c r="X21" s="11" t="str">
        <f t="shared" si="9"/>
        <v/>
      </c>
    </row>
    <row r="22" spans="1:24" x14ac:dyDescent="0.25">
      <c r="A22" s="10">
        <v>16</v>
      </c>
      <c r="B22" s="2"/>
      <c r="C22" s="2"/>
      <c r="D22" s="36"/>
      <c r="E22" s="37"/>
      <c r="F22" s="11" t="str">
        <f t="shared" si="0"/>
        <v/>
      </c>
      <c r="G22" s="23"/>
      <c r="H22" s="11" t="str">
        <f t="shared" si="1"/>
        <v/>
      </c>
      <c r="I22" s="34"/>
      <c r="J22" s="11" t="str">
        <f t="shared" si="2"/>
        <v/>
      </c>
      <c r="K22" s="23"/>
      <c r="L22" s="11" t="str">
        <f t="shared" si="3"/>
        <v/>
      </c>
      <c r="M22" s="11" t="str">
        <f t="shared" si="4"/>
        <v/>
      </c>
      <c r="N22" s="34"/>
      <c r="O22" s="11" t="str">
        <f t="shared" si="5"/>
        <v/>
      </c>
      <c r="P22" s="11" t="str">
        <f t="shared" si="6"/>
        <v/>
      </c>
      <c r="Q22" s="34"/>
      <c r="R22" s="11" t="str">
        <f t="shared" si="7"/>
        <v/>
      </c>
      <c r="S22" s="34"/>
      <c r="T22" s="11" t="str">
        <f t="shared" si="8"/>
        <v/>
      </c>
      <c r="U22" s="35"/>
      <c r="V22" s="11" t="str">
        <f t="shared" si="10"/>
        <v/>
      </c>
      <c r="W22" s="23"/>
      <c r="X22" s="11" t="str">
        <f t="shared" si="9"/>
        <v/>
      </c>
    </row>
    <row r="23" spans="1:24" x14ac:dyDescent="0.25">
      <c r="A23" s="10">
        <v>17</v>
      </c>
      <c r="B23" s="2"/>
      <c r="C23" s="2"/>
      <c r="D23" s="36"/>
      <c r="E23" s="37"/>
      <c r="F23" s="11" t="str">
        <f t="shared" si="0"/>
        <v/>
      </c>
      <c r="G23" s="23"/>
      <c r="H23" s="11" t="str">
        <f t="shared" si="1"/>
        <v/>
      </c>
      <c r="I23" s="34"/>
      <c r="J23" s="11" t="str">
        <f t="shared" si="2"/>
        <v/>
      </c>
      <c r="K23" s="23"/>
      <c r="L23" s="11" t="str">
        <f t="shared" si="3"/>
        <v/>
      </c>
      <c r="M23" s="11" t="str">
        <f t="shared" si="4"/>
        <v/>
      </c>
      <c r="N23" s="34"/>
      <c r="O23" s="11" t="str">
        <f t="shared" si="5"/>
        <v/>
      </c>
      <c r="P23" s="11" t="str">
        <f t="shared" si="6"/>
        <v/>
      </c>
      <c r="Q23" s="34"/>
      <c r="R23" s="11" t="str">
        <f t="shared" si="7"/>
        <v/>
      </c>
      <c r="S23" s="34"/>
      <c r="T23" s="11" t="str">
        <f t="shared" si="8"/>
        <v/>
      </c>
      <c r="U23" s="35"/>
      <c r="V23" s="11" t="str">
        <f t="shared" si="10"/>
        <v/>
      </c>
      <c r="W23" s="23"/>
      <c r="X23" s="11" t="str">
        <f t="shared" si="9"/>
        <v/>
      </c>
    </row>
    <row r="24" spans="1:24" x14ac:dyDescent="0.25">
      <c r="A24" s="10">
        <v>18</v>
      </c>
      <c r="B24" s="2"/>
      <c r="C24" s="2"/>
      <c r="D24" s="36"/>
      <c r="E24" s="37"/>
      <c r="F24" s="11" t="str">
        <f t="shared" si="0"/>
        <v/>
      </c>
      <c r="G24" s="23"/>
      <c r="H24" s="11" t="str">
        <f t="shared" si="1"/>
        <v/>
      </c>
      <c r="I24" s="34"/>
      <c r="J24" s="11" t="str">
        <f t="shared" si="2"/>
        <v/>
      </c>
      <c r="K24" s="23"/>
      <c r="L24" s="11" t="str">
        <f t="shared" si="3"/>
        <v/>
      </c>
      <c r="M24" s="11" t="str">
        <f t="shared" si="4"/>
        <v/>
      </c>
      <c r="N24" s="34"/>
      <c r="O24" s="11" t="str">
        <f t="shared" si="5"/>
        <v/>
      </c>
      <c r="P24" s="11" t="str">
        <f t="shared" si="6"/>
        <v/>
      </c>
      <c r="Q24" s="34"/>
      <c r="R24" s="11" t="str">
        <f t="shared" si="7"/>
        <v/>
      </c>
      <c r="S24" s="34"/>
      <c r="T24" s="11" t="str">
        <f t="shared" si="8"/>
        <v/>
      </c>
      <c r="U24" s="35"/>
      <c r="V24" s="11" t="str">
        <f t="shared" si="10"/>
        <v/>
      </c>
      <c r="W24" s="23"/>
      <c r="X24" s="11" t="str">
        <f t="shared" si="9"/>
        <v/>
      </c>
    </row>
    <row r="25" spans="1:24" x14ac:dyDescent="0.25">
      <c r="A25" s="10">
        <v>19</v>
      </c>
      <c r="B25" s="2"/>
      <c r="C25" s="2"/>
      <c r="D25" s="36"/>
      <c r="E25" s="37"/>
      <c r="F25" s="11" t="str">
        <f t="shared" si="0"/>
        <v/>
      </c>
      <c r="G25" s="23"/>
      <c r="H25" s="11" t="str">
        <f t="shared" si="1"/>
        <v/>
      </c>
      <c r="I25" s="34"/>
      <c r="J25" s="11" t="str">
        <f t="shared" si="2"/>
        <v/>
      </c>
      <c r="K25" s="23"/>
      <c r="L25" s="11" t="str">
        <f t="shared" si="3"/>
        <v/>
      </c>
      <c r="M25" s="11" t="str">
        <f t="shared" si="4"/>
        <v/>
      </c>
      <c r="N25" s="34"/>
      <c r="O25" s="11" t="str">
        <f t="shared" si="5"/>
        <v/>
      </c>
      <c r="P25" s="11" t="str">
        <f t="shared" si="6"/>
        <v/>
      </c>
      <c r="Q25" s="34"/>
      <c r="R25" s="11" t="str">
        <f t="shared" si="7"/>
        <v/>
      </c>
      <c r="S25" s="34"/>
      <c r="T25" s="11" t="str">
        <f t="shared" si="8"/>
        <v/>
      </c>
      <c r="U25" s="35"/>
      <c r="V25" s="11" t="str">
        <f t="shared" si="10"/>
        <v/>
      </c>
      <c r="W25" s="23"/>
      <c r="X25" s="11" t="str">
        <f t="shared" si="9"/>
        <v/>
      </c>
    </row>
    <row r="26" spans="1:24" x14ac:dyDescent="0.25">
      <c r="A26" s="10">
        <v>20</v>
      </c>
      <c r="B26" s="2"/>
      <c r="C26" s="2"/>
      <c r="D26" s="36"/>
      <c r="E26" s="37"/>
      <c r="F26" s="11" t="str">
        <f t="shared" si="0"/>
        <v/>
      </c>
      <c r="G26" s="23"/>
      <c r="H26" s="11" t="str">
        <f t="shared" si="1"/>
        <v/>
      </c>
      <c r="I26" s="34"/>
      <c r="J26" s="11" t="str">
        <f t="shared" si="2"/>
        <v/>
      </c>
      <c r="K26" s="23"/>
      <c r="L26" s="11" t="str">
        <f t="shared" si="3"/>
        <v/>
      </c>
      <c r="M26" s="11" t="str">
        <f t="shared" si="4"/>
        <v/>
      </c>
      <c r="N26" s="34"/>
      <c r="O26" s="11" t="str">
        <f t="shared" si="5"/>
        <v/>
      </c>
      <c r="P26" s="11" t="str">
        <f t="shared" si="6"/>
        <v/>
      </c>
      <c r="Q26" s="34"/>
      <c r="R26" s="11" t="str">
        <f t="shared" si="7"/>
        <v/>
      </c>
      <c r="S26" s="34"/>
      <c r="T26" s="11" t="str">
        <f t="shared" si="8"/>
        <v/>
      </c>
      <c r="U26" s="35"/>
      <c r="V26" s="11" t="str">
        <f t="shared" si="10"/>
        <v/>
      </c>
      <c r="W26" s="23"/>
      <c r="X26" s="11" t="str">
        <f t="shared" si="9"/>
        <v/>
      </c>
    </row>
    <row r="27" spans="1:24" x14ac:dyDescent="0.25">
      <c r="A27" s="10">
        <v>21</v>
      </c>
      <c r="B27" s="2"/>
      <c r="C27" s="2"/>
      <c r="D27" s="36"/>
      <c r="E27" s="37"/>
      <c r="F27" s="11" t="str">
        <f t="shared" si="0"/>
        <v/>
      </c>
      <c r="G27" s="23"/>
      <c r="H27" s="11" t="str">
        <f t="shared" si="1"/>
        <v/>
      </c>
      <c r="I27" s="34"/>
      <c r="J27" s="11" t="str">
        <f t="shared" si="2"/>
        <v/>
      </c>
      <c r="K27" s="23"/>
      <c r="L27" s="11" t="str">
        <f t="shared" si="3"/>
        <v/>
      </c>
      <c r="M27" s="11" t="str">
        <f t="shared" si="4"/>
        <v/>
      </c>
      <c r="N27" s="34"/>
      <c r="O27" s="11" t="str">
        <f t="shared" si="5"/>
        <v/>
      </c>
      <c r="P27" s="11" t="str">
        <f t="shared" si="6"/>
        <v/>
      </c>
      <c r="Q27" s="34"/>
      <c r="R27" s="11" t="str">
        <f t="shared" si="7"/>
        <v/>
      </c>
      <c r="S27" s="34"/>
      <c r="T27" s="11" t="str">
        <f t="shared" si="8"/>
        <v/>
      </c>
      <c r="U27" s="35"/>
      <c r="V27" s="11" t="str">
        <f t="shared" si="10"/>
        <v/>
      </c>
      <c r="W27" s="23"/>
      <c r="X27" s="11" t="str">
        <f t="shared" si="9"/>
        <v/>
      </c>
    </row>
    <row r="28" spans="1:24" x14ac:dyDescent="0.25">
      <c r="A28" s="10">
        <v>22</v>
      </c>
      <c r="B28" s="2"/>
      <c r="C28" s="2"/>
      <c r="D28" s="36"/>
      <c r="E28" s="37"/>
      <c r="F28" s="11" t="str">
        <f t="shared" si="0"/>
        <v/>
      </c>
      <c r="G28" s="23"/>
      <c r="H28" s="11" t="str">
        <f t="shared" si="1"/>
        <v/>
      </c>
      <c r="I28" s="34"/>
      <c r="J28" s="11" t="str">
        <f t="shared" si="2"/>
        <v/>
      </c>
      <c r="K28" s="23"/>
      <c r="L28" s="11" t="str">
        <f t="shared" si="3"/>
        <v/>
      </c>
      <c r="M28" s="11" t="str">
        <f t="shared" si="4"/>
        <v/>
      </c>
      <c r="N28" s="34"/>
      <c r="O28" s="11" t="str">
        <f t="shared" si="5"/>
        <v/>
      </c>
      <c r="P28" s="11" t="str">
        <f t="shared" si="6"/>
        <v/>
      </c>
      <c r="Q28" s="34"/>
      <c r="R28" s="11" t="str">
        <f t="shared" si="7"/>
        <v/>
      </c>
      <c r="S28" s="34"/>
      <c r="T28" s="11" t="str">
        <f t="shared" si="8"/>
        <v/>
      </c>
      <c r="U28" s="35"/>
      <c r="V28" s="11" t="str">
        <f t="shared" si="10"/>
        <v/>
      </c>
      <c r="W28" s="23"/>
      <c r="X28" s="11" t="str">
        <f t="shared" si="9"/>
        <v/>
      </c>
    </row>
    <row r="29" spans="1:24" x14ac:dyDescent="0.25">
      <c r="A29" s="10">
        <v>23</v>
      </c>
      <c r="B29" s="2"/>
      <c r="C29" s="2"/>
      <c r="D29" s="36"/>
      <c r="E29" s="37"/>
      <c r="F29" s="11" t="str">
        <f t="shared" si="0"/>
        <v/>
      </c>
      <c r="G29" s="23"/>
      <c r="H29" s="11" t="str">
        <f t="shared" si="1"/>
        <v/>
      </c>
      <c r="I29" s="34"/>
      <c r="J29" s="11" t="str">
        <f t="shared" si="2"/>
        <v/>
      </c>
      <c r="K29" s="23"/>
      <c r="L29" s="11" t="str">
        <f t="shared" si="3"/>
        <v/>
      </c>
      <c r="M29" s="11" t="str">
        <f t="shared" si="4"/>
        <v/>
      </c>
      <c r="N29" s="34"/>
      <c r="O29" s="11" t="str">
        <f t="shared" si="5"/>
        <v/>
      </c>
      <c r="P29" s="11" t="str">
        <f t="shared" si="6"/>
        <v/>
      </c>
      <c r="Q29" s="34"/>
      <c r="R29" s="11" t="str">
        <f t="shared" si="7"/>
        <v/>
      </c>
      <c r="S29" s="34"/>
      <c r="T29" s="11" t="str">
        <f t="shared" si="8"/>
        <v/>
      </c>
      <c r="U29" s="35"/>
      <c r="V29" s="11" t="str">
        <f t="shared" si="10"/>
        <v/>
      </c>
      <c r="W29" s="23"/>
      <c r="X29" s="11" t="str">
        <f t="shared" si="9"/>
        <v/>
      </c>
    </row>
    <row r="30" spans="1:24" x14ac:dyDescent="0.25">
      <c r="A30" s="10">
        <v>24</v>
      </c>
      <c r="B30" s="2"/>
      <c r="C30" s="2"/>
      <c r="D30" s="36"/>
      <c r="E30" s="37"/>
      <c r="F30" s="11" t="str">
        <f t="shared" si="0"/>
        <v/>
      </c>
      <c r="G30" s="23"/>
      <c r="H30" s="11" t="str">
        <f t="shared" si="1"/>
        <v/>
      </c>
      <c r="I30" s="34"/>
      <c r="J30" s="11" t="str">
        <f t="shared" si="2"/>
        <v/>
      </c>
      <c r="K30" s="23"/>
      <c r="L30" s="11" t="str">
        <f t="shared" si="3"/>
        <v/>
      </c>
      <c r="M30" s="11" t="str">
        <f t="shared" si="4"/>
        <v/>
      </c>
      <c r="N30" s="34"/>
      <c r="O30" s="11" t="str">
        <f t="shared" si="5"/>
        <v/>
      </c>
      <c r="P30" s="11" t="str">
        <f t="shared" si="6"/>
        <v/>
      </c>
      <c r="Q30" s="34"/>
      <c r="R30" s="11" t="str">
        <f t="shared" si="7"/>
        <v/>
      </c>
      <c r="S30" s="34"/>
      <c r="T30" s="11" t="str">
        <f t="shared" si="8"/>
        <v/>
      </c>
      <c r="U30" s="35"/>
      <c r="V30" s="11" t="str">
        <f t="shared" si="10"/>
        <v/>
      </c>
      <c r="W30" s="23"/>
      <c r="X30" s="11" t="str">
        <f t="shared" si="9"/>
        <v/>
      </c>
    </row>
    <row r="31" spans="1:24" x14ac:dyDescent="0.25">
      <c r="A31" s="10">
        <v>25</v>
      </c>
      <c r="B31" s="2"/>
      <c r="C31" s="2"/>
      <c r="D31" s="36"/>
      <c r="E31" s="37"/>
      <c r="F31" s="11" t="str">
        <f t="shared" si="0"/>
        <v/>
      </c>
      <c r="G31" s="23"/>
      <c r="H31" s="11" t="str">
        <f t="shared" si="1"/>
        <v/>
      </c>
      <c r="I31" s="34"/>
      <c r="J31" s="11" t="str">
        <f t="shared" si="2"/>
        <v/>
      </c>
      <c r="K31" s="23"/>
      <c r="L31" s="11" t="str">
        <f t="shared" si="3"/>
        <v/>
      </c>
      <c r="M31" s="11" t="str">
        <f t="shared" si="4"/>
        <v/>
      </c>
      <c r="N31" s="34"/>
      <c r="O31" s="11" t="str">
        <f t="shared" si="5"/>
        <v/>
      </c>
      <c r="P31" s="11" t="str">
        <f t="shared" si="6"/>
        <v/>
      </c>
      <c r="Q31" s="34"/>
      <c r="R31" s="11" t="str">
        <f t="shared" si="7"/>
        <v/>
      </c>
      <c r="S31" s="34"/>
      <c r="T31" s="11" t="str">
        <f t="shared" si="8"/>
        <v/>
      </c>
      <c r="U31" s="35"/>
      <c r="V31" s="11" t="str">
        <f t="shared" si="10"/>
        <v/>
      </c>
      <c r="W31" s="23"/>
      <c r="X31" s="11" t="str">
        <f t="shared" si="9"/>
        <v/>
      </c>
    </row>
    <row r="32" spans="1:24" x14ac:dyDescent="0.25">
      <c r="A32" s="10">
        <v>26</v>
      </c>
      <c r="B32" s="2"/>
      <c r="C32" s="2"/>
      <c r="D32" s="36"/>
      <c r="E32" s="37"/>
      <c r="F32" s="11" t="str">
        <f t="shared" si="0"/>
        <v/>
      </c>
      <c r="G32" s="23"/>
      <c r="H32" s="11" t="str">
        <f t="shared" si="1"/>
        <v/>
      </c>
      <c r="I32" s="34"/>
      <c r="J32" s="11" t="str">
        <f t="shared" si="2"/>
        <v/>
      </c>
      <c r="K32" s="23"/>
      <c r="L32" s="11" t="str">
        <f t="shared" si="3"/>
        <v/>
      </c>
      <c r="M32" s="11" t="str">
        <f t="shared" si="4"/>
        <v/>
      </c>
      <c r="N32" s="34"/>
      <c r="O32" s="11" t="str">
        <f t="shared" si="5"/>
        <v/>
      </c>
      <c r="P32" s="11" t="str">
        <f t="shared" si="6"/>
        <v/>
      </c>
      <c r="Q32" s="34"/>
      <c r="R32" s="11" t="str">
        <f t="shared" si="7"/>
        <v/>
      </c>
      <c r="S32" s="34"/>
      <c r="T32" s="11" t="str">
        <f t="shared" si="8"/>
        <v/>
      </c>
      <c r="U32" s="35"/>
      <c r="V32" s="11" t="str">
        <f t="shared" si="10"/>
        <v/>
      </c>
      <c r="W32" s="23"/>
      <c r="X32" s="11" t="str">
        <f t="shared" si="9"/>
        <v/>
      </c>
    </row>
    <row r="33" spans="1:24" x14ac:dyDescent="0.25">
      <c r="A33" s="10">
        <v>27</v>
      </c>
      <c r="B33" s="2"/>
      <c r="C33" s="2"/>
      <c r="D33" s="36"/>
      <c r="E33" s="37"/>
      <c r="F33" s="11" t="str">
        <f t="shared" si="0"/>
        <v/>
      </c>
      <c r="G33" s="23"/>
      <c r="H33" s="11" t="str">
        <f t="shared" si="1"/>
        <v/>
      </c>
      <c r="I33" s="34"/>
      <c r="J33" s="11" t="str">
        <f t="shared" si="2"/>
        <v/>
      </c>
      <c r="K33" s="23"/>
      <c r="L33" s="11" t="str">
        <f t="shared" si="3"/>
        <v/>
      </c>
      <c r="M33" s="11" t="str">
        <f t="shared" si="4"/>
        <v/>
      </c>
      <c r="N33" s="34"/>
      <c r="O33" s="11" t="str">
        <f t="shared" si="5"/>
        <v/>
      </c>
      <c r="P33" s="11" t="str">
        <f t="shared" si="6"/>
        <v/>
      </c>
      <c r="Q33" s="34"/>
      <c r="R33" s="11" t="str">
        <f t="shared" si="7"/>
        <v/>
      </c>
      <c r="S33" s="34"/>
      <c r="T33" s="11" t="str">
        <f t="shared" si="8"/>
        <v/>
      </c>
      <c r="U33" s="35"/>
      <c r="V33" s="11" t="str">
        <f t="shared" si="10"/>
        <v/>
      </c>
      <c r="W33" s="23"/>
      <c r="X33" s="11" t="str">
        <f t="shared" si="9"/>
        <v/>
      </c>
    </row>
    <row r="34" spans="1:24" x14ac:dyDescent="0.25">
      <c r="A34" s="10">
        <v>28</v>
      </c>
      <c r="B34" s="2"/>
      <c r="C34" s="2"/>
      <c r="D34" s="36"/>
      <c r="E34" s="37"/>
      <c r="F34" s="11" t="str">
        <f t="shared" si="0"/>
        <v/>
      </c>
      <c r="G34" s="23"/>
      <c r="H34" s="11" t="str">
        <f t="shared" si="1"/>
        <v/>
      </c>
      <c r="I34" s="34"/>
      <c r="J34" s="11" t="str">
        <f t="shared" si="2"/>
        <v/>
      </c>
      <c r="K34" s="23"/>
      <c r="L34" s="11" t="str">
        <f t="shared" si="3"/>
        <v/>
      </c>
      <c r="M34" s="11" t="str">
        <f t="shared" si="4"/>
        <v/>
      </c>
      <c r="N34" s="34"/>
      <c r="O34" s="11" t="str">
        <f t="shared" si="5"/>
        <v/>
      </c>
      <c r="P34" s="11" t="str">
        <f t="shared" si="6"/>
        <v/>
      </c>
      <c r="Q34" s="34"/>
      <c r="R34" s="11" t="str">
        <f t="shared" si="7"/>
        <v/>
      </c>
      <c r="S34" s="34"/>
      <c r="T34" s="11" t="str">
        <f t="shared" si="8"/>
        <v/>
      </c>
      <c r="U34" s="35"/>
      <c r="V34" s="11" t="str">
        <f t="shared" si="10"/>
        <v/>
      </c>
      <c r="W34" s="23"/>
      <c r="X34" s="11" t="str">
        <f t="shared" si="9"/>
        <v/>
      </c>
    </row>
    <row r="35" spans="1:24" x14ac:dyDescent="0.25">
      <c r="A35" s="10">
        <v>29</v>
      </c>
      <c r="B35" s="2"/>
      <c r="C35" s="2"/>
      <c r="D35" s="36"/>
      <c r="E35" s="37"/>
      <c r="F35" s="11" t="str">
        <f t="shared" si="0"/>
        <v/>
      </c>
      <c r="G35" s="23"/>
      <c r="H35" s="11" t="str">
        <f t="shared" si="1"/>
        <v/>
      </c>
      <c r="I35" s="34"/>
      <c r="J35" s="11" t="str">
        <f t="shared" si="2"/>
        <v/>
      </c>
      <c r="K35" s="23"/>
      <c r="L35" s="11" t="str">
        <f t="shared" si="3"/>
        <v/>
      </c>
      <c r="M35" s="11" t="str">
        <f t="shared" si="4"/>
        <v/>
      </c>
      <c r="N35" s="34"/>
      <c r="O35" s="11" t="str">
        <f t="shared" si="5"/>
        <v/>
      </c>
      <c r="P35" s="11" t="str">
        <f t="shared" si="6"/>
        <v/>
      </c>
      <c r="Q35" s="34"/>
      <c r="R35" s="11" t="str">
        <f t="shared" si="7"/>
        <v/>
      </c>
      <c r="S35" s="34"/>
      <c r="T35" s="11" t="str">
        <f t="shared" si="8"/>
        <v/>
      </c>
      <c r="U35" s="35"/>
      <c r="V35" s="11" t="str">
        <f t="shared" si="10"/>
        <v/>
      </c>
      <c r="W35" s="23"/>
      <c r="X35" s="11" t="str">
        <f t="shared" si="9"/>
        <v/>
      </c>
    </row>
    <row r="36" spans="1:24" x14ac:dyDescent="0.25">
      <c r="A36" s="10">
        <v>30</v>
      </c>
      <c r="B36" s="2"/>
      <c r="C36" s="2"/>
      <c r="D36" s="36"/>
      <c r="E36" s="37"/>
      <c r="F36" s="11" t="str">
        <f t="shared" si="0"/>
        <v/>
      </c>
      <c r="G36" s="23"/>
      <c r="H36" s="11" t="str">
        <f t="shared" si="1"/>
        <v/>
      </c>
      <c r="I36" s="34"/>
      <c r="J36" s="11" t="str">
        <f t="shared" si="2"/>
        <v/>
      </c>
      <c r="K36" s="23"/>
      <c r="L36" s="11" t="str">
        <f t="shared" si="3"/>
        <v/>
      </c>
      <c r="M36" s="11" t="str">
        <f t="shared" si="4"/>
        <v/>
      </c>
      <c r="N36" s="34"/>
      <c r="O36" s="11" t="str">
        <f t="shared" si="5"/>
        <v/>
      </c>
      <c r="P36" s="11" t="str">
        <f t="shared" si="6"/>
        <v/>
      </c>
      <c r="Q36" s="34"/>
      <c r="R36" s="11" t="str">
        <f t="shared" si="7"/>
        <v/>
      </c>
      <c r="S36" s="34"/>
      <c r="T36" s="11" t="str">
        <f t="shared" si="8"/>
        <v/>
      </c>
      <c r="U36" s="35"/>
      <c r="V36" s="11" t="str">
        <f t="shared" si="10"/>
        <v/>
      </c>
      <c r="W36" s="23"/>
      <c r="X36" s="11" t="str">
        <f t="shared" si="9"/>
        <v/>
      </c>
    </row>
    <row r="37" spans="1:24" x14ac:dyDescent="0.25">
      <c r="A37" s="10">
        <v>31</v>
      </c>
      <c r="B37" s="2"/>
      <c r="C37" s="2"/>
      <c r="D37" s="36"/>
      <c r="E37" s="37"/>
      <c r="F37" s="11" t="str">
        <f t="shared" si="0"/>
        <v/>
      </c>
      <c r="G37" s="23"/>
      <c r="H37" s="11" t="str">
        <f t="shared" si="1"/>
        <v/>
      </c>
      <c r="I37" s="34"/>
      <c r="J37" s="11" t="str">
        <f t="shared" si="2"/>
        <v/>
      </c>
      <c r="K37" s="23"/>
      <c r="L37" s="11" t="str">
        <f t="shared" si="3"/>
        <v/>
      </c>
      <c r="M37" s="11" t="str">
        <f t="shared" si="4"/>
        <v/>
      </c>
      <c r="N37" s="34"/>
      <c r="O37" s="11" t="str">
        <f t="shared" si="5"/>
        <v/>
      </c>
      <c r="P37" s="11" t="str">
        <f t="shared" si="6"/>
        <v/>
      </c>
      <c r="Q37" s="34"/>
      <c r="R37" s="11" t="str">
        <f t="shared" si="7"/>
        <v/>
      </c>
      <c r="S37" s="34"/>
      <c r="T37" s="11" t="str">
        <f t="shared" si="8"/>
        <v/>
      </c>
      <c r="U37" s="35"/>
      <c r="V37" s="11" t="str">
        <f t="shared" si="10"/>
        <v/>
      </c>
      <c r="W37" s="23"/>
      <c r="X37" s="11" t="str">
        <f t="shared" si="9"/>
        <v/>
      </c>
    </row>
    <row r="38" spans="1:24" x14ac:dyDescent="0.25">
      <c r="A38" s="10">
        <v>32</v>
      </c>
      <c r="B38" s="2"/>
      <c r="C38" s="2"/>
      <c r="D38" s="36"/>
      <c r="E38" s="37"/>
      <c r="F38" s="11" t="str">
        <f t="shared" si="0"/>
        <v/>
      </c>
      <c r="G38" s="23"/>
      <c r="H38" s="11" t="str">
        <f t="shared" si="1"/>
        <v/>
      </c>
      <c r="I38" s="34"/>
      <c r="J38" s="11" t="str">
        <f t="shared" si="2"/>
        <v/>
      </c>
      <c r="K38" s="23"/>
      <c r="L38" s="11" t="str">
        <f t="shared" si="3"/>
        <v/>
      </c>
      <c r="M38" s="11" t="str">
        <f t="shared" si="4"/>
        <v/>
      </c>
      <c r="N38" s="34"/>
      <c r="O38" s="11" t="str">
        <f t="shared" si="5"/>
        <v/>
      </c>
      <c r="P38" s="11" t="str">
        <f t="shared" si="6"/>
        <v/>
      </c>
      <c r="Q38" s="34"/>
      <c r="R38" s="11" t="str">
        <f t="shared" si="7"/>
        <v/>
      </c>
      <c r="S38" s="34"/>
      <c r="T38" s="11" t="str">
        <f t="shared" si="8"/>
        <v/>
      </c>
      <c r="U38" s="35"/>
      <c r="V38" s="11" t="str">
        <f t="shared" si="10"/>
        <v/>
      </c>
      <c r="W38" s="23"/>
      <c r="X38" s="11" t="str">
        <f t="shared" si="9"/>
        <v/>
      </c>
    </row>
    <row r="39" spans="1:24" x14ac:dyDescent="0.25">
      <c r="A39" s="10">
        <v>33</v>
      </c>
      <c r="B39" s="2"/>
      <c r="C39" s="2"/>
      <c r="D39" s="36"/>
      <c r="E39" s="37"/>
      <c r="F39" s="11" t="str">
        <f t="shared" si="0"/>
        <v/>
      </c>
      <c r="G39" s="23"/>
      <c r="H39" s="11" t="str">
        <f t="shared" si="1"/>
        <v/>
      </c>
      <c r="I39" s="34"/>
      <c r="J39" s="11" t="str">
        <f t="shared" si="2"/>
        <v/>
      </c>
      <c r="K39" s="23"/>
      <c r="L39" s="11" t="str">
        <f t="shared" si="3"/>
        <v/>
      </c>
      <c r="M39" s="11" t="str">
        <f t="shared" si="4"/>
        <v/>
      </c>
      <c r="N39" s="34"/>
      <c r="O39" s="11" t="str">
        <f t="shared" si="5"/>
        <v/>
      </c>
      <c r="P39" s="11" t="str">
        <f t="shared" si="6"/>
        <v/>
      </c>
      <c r="Q39" s="34"/>
      <c r="R39" s="11" t="str">
        <f t="shared" si="7"/>
        <v/>
      </c>
      <c r="S39" s="34"/>
      <c r="T39" s="11" t="str">
        <f t="shared" si="8"/>
        <v/>
      </c>
      <c r="U39" s="35"/>
      <c r="V39" s="11" t="str">
        <f t="shared" si="10"/>
        <v/>
      </c>
      <c r="W39" s="23"/>
      <c r="X39" s="11" t="str">
        <f t="shared" si="9"/>
        <v/>
      </c>
    </row>
    <row r="40" spans="1:24" x14ac:dyDescent="0.25">
      <c r="A40" s="10">
        <v>34</v>
      </c>
      <c r="B40" s="2"/>
      <c r="C40" s="2"/>
      <c r="D40" s="36"/>
      <c r="E40" s="37"/>
      <c r="F40" s="11" t="str">
        <f t="shared" si="0"/>
        <v/>
      </c>
      <c r="G40" s="23"/>
      <c r="H40" s="11" t="str">
        <f t="shared" si="1"/>
        <v/>
      </c>
      <c r="I40" s="34"/>
      <c r="J40" s="11" t="str">
        <f t="shared" si="2"/>
        <v/>
      </c>
      <c r="K40" s="23"/>
      <c r="L40" s="11" t="str">
        <f t="shared" si="3"/>
        <v/>
      </c>
      <c r="M40" s="11" t="str">
        <f t="shared" si="4"/>
        <v/>
      </c>
      <c r="N40" s="34"/>
      <c r="O40" s="11" t="str">
        <f t="shared" si="5"/>
        <v/>
      </c>
      <c r="P40" s="11" t="str">
        <f t="shared" si="6"/>
        <v/>
      </c>
      <c r="Q40" s="34"/>
      <c r="R40" s="11" t="str">
        <f>IF($Q40="","",IF($D40="m",(7-(MATCH($Q40,$K$55:$K$60,1))),IF(($D40="w"),(7-(MATCH($Q40,$K$67:$K$72,1))))))</f>
        <v/>
      </c>
      <c r="S40" s="34"/>
      <c r="T40" s="11" t="str">
        <f>IF($D40="m","nicht möglich",IF($S40="","",IF(($D40="w"),7-(MATCH($S40,$L$67:$L$72,1)))))</f>
        <v/>
      </c>
      <c r="U40" s="35"/>
      <c r="V40" s="11" t="str">
        <f t="shared" si="10"/>
        <v/>
      </c>
      <c r="W40" s="23"/>
      <c r="X40" s="11" t="str">
        <f t="shared" si="9"/>
        <v/>
      </c>
    </row>
    <row r="41" spans="1:24" x14ac:dyDescent="0.25">
      <c r="E41" s="12"/>
      <c r="F41" s="12"/>
      <c r="G41" s="12"/>
      <c r="H41" s="12"/>
      <c r="I41" s="12"/>
      <c r="J41" s="12"/>
    </row>
    <row r="52" spans="4:15" x14ac:dyDescent="0.25">
      <c r="D52" s="14"/>
      <c r="E52" s="14" t="s">
        <v>36</v>
      </c>
      <c r="F52" s="13"/>
      <c r="G52" s="13"/>
      <c r="H52" s="13"/>
      <c r="I52" s="13"/>
      <c r="J52" s="13"/>
      <c r="K52" s="13"/>
      <c r="L52" s="13"/>
      <c r="M52" s="13"/>
      <c r="N52" s="13"/>
    </row>
    <row r="53" spans="4:15" x14ac:dyDescent="0.25"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4:15" ht="45" x14ac:dyDescent="0.25">
      <c r="D54" s="13"/>
      <c r="E54" s="26" t="s">
        <v>39</v>
      </c>
      <c r="F54" s="27" t="s">
        <v>40</v>
      </c>
      <c r="G54" s="27" t="s">
        <v>41</v>
      </c>
      <c r="H54" s="27" t="s">
        <v>42</v>
      </c>
      <c r="I54" s="27" t="s">
        <v>14</v>
      </c>
      <c r="J54" s="27" t="s">
        <v>43</v>
      </c>
      <c r="K54" s="27" t="s">
        <v>44</v>
      </c>
      <c r="L54" s="27" t="s">
        <v>45</v>
      </c>
      <c r="M54" s="27" t="s">
        <v>46</v>
      </c>
      <c r="N54" s="13"/>
    </row>
    <row r="55" spans="4:15" ht="14.45" customHeight="1" x14ac:dyDescent="0.25">
      <c r="D55" s="13"/>
      <c r="E55" s="18">
        <v>6</v>
      </c>
      <c r="F55" s="28">
        <v>0</v>
      </c>
      <c r="G55" s="29">
        <v>60</v>
      </c>
      <c r="H55" s="30">
        <v>0</v>
      </c>
      <c r="I55" s="30">
        <v>0</v>
      </c>
      <c r="J55" s="31">
        <v>0</v>
      </c>
      <c r="K55" s="30">
        <v>0</v>
      </c>
      <c r="L55" s="32">
        <v>6.9444444444444441E-3</v>
      </c>
      <c r="M55" s="33">
        <v>0</v>
      </c>
      <c r="N55" s="13"/>
    </row>
    <row r="56" spans="4:15" ht="14.45" customHeight="1" x14ac:dyDescent="0.25">
      <c r="D56" s="13"/>
      <c r="E56" s="18">
        <v>5</v>
      </c>
      <c r="F56" s="28">
        <v>15</v>
      </c>
      <c r="G56" s="29">
        <v>16.2</v>
      </c>
      <c r="H56" s="30">
        <v>3.07</v>
      </c>
      <c r="I56" s="30">
        <v>1.05</v>
      </c>
      <c r="J56" s="31">
        <v>4.8499999999999996</v>
      </c>
      <c r="K56" s="30">
        <v>15.3</v>
      </c>
      <c r="L56" s="32">
        <v>2.5462962962962961E-3</v>
      </c>
      <c r="M56" s="33">
        <v>1650</v>
      </c>
      <c r="N56" s="13"/>
    </row>
    <row r="57" spans="4:15" ht="14.45" customHeight="1" x14ac:dyDescent="0.25">
      <c r="D57" s="13"/>
      <c r="E57" s="18">
        <v>4</v>
      </c>
      <c r="F57" s="28">
        <v>22</v>
      </c>
      <c r="G57" s="29">
        <v>15.3</v>
      </c>
      <c r="H57" s="30">
        <v>3.65</v>
      </c>
      <c r="I57" s="30">
        <v>1.19</v>
      </c>
      <c r="J57" s="31">
        <v>6.24</v>
      </c>
      <c r="K57" s="30">
        <v>21.1</v>
      </c>
      <c r="L57" s="32">
        <v>2.2569444444444447E-3</v>
      </c>
      <c r="M57" s="33">
        <v>2050</v>
      </c>
      <c r="N57" s="13"/>
    </row>
    <row r="58" spans="4:15" ht="14.45" customHeight="1" x14ac:dyDescent="0.25">
      <c r="D58" s="13"/>
      <c r="E58" s="18">
        <v>3</v>
      </c>
      <c r="F58" s="28">
        <v>29</v>
      </c>
      <c r="G58" s="29">
        <v>14.4</v>
      </c>
      <c r="H58" s="30">
        <v>4.18</v>
      </c>
      <c r="I58" s="30">
        <v>1.32</v>
      </c>
      <c r="J58" s="31">
        <v>7.55</v>
      </c>
      <c r="K58" s="30">
        <v>26.2</v>
      </c>
      <c r="L58" s="32">
        <v>2.0833333333333333E-3</v>
      </c>
      <c r="M58" s="33">
        <v>2400</v>
      </c>
      <c r="N58" s="13"/>
    </row>
    <row r="59" spans="4:15" ht="14.45" customHeight="1" x14ac:dyDescent="0.25">
      <c r="D59" s="13"/>
      <c r="E59" s="18">
        <v>2</v>
      </c>
      <c r="F59" s="28">
        <v>33</v>
      </c>
      <c r="G59" s="29">
        <v>13.6</v>
      </c>
      <c r="H59" s="30">
        <v>4.6399999999999997</v>
      </c>
      <c r="I59" s="30">
        <v>1.42</v>
      </c>
      <c r="J59" s="31">
        <v>8.65</v>
      </c>
      <c r="K59" s="30">
        <v>30.5</v>
      </c>
      <c r="L59" s="32">
        <v>1.9097222222222222E-3</v>
      </c>
      <c r="M59" s="33">
        <v>2650</v>
      </c>
      <c r="N59" s="13"/>
    </row>
    <row r="60" spans="4:15" x14ac:dyDescent="0.25">
      <c r="D60" s="13"/>
      <c r="E60" s="18">
        <v>1</v>
      </c>
      <c r="F60" s="28">
        <v>37</v>
      </c>
      <c r="G60" s="29">
        <v>13.1</v>
      </c>
      <c r="H60" s="30">
        <v>5.01</v>
      </c>
      <c r="I60" s="30">
        <v>1.5</v>
      </c>
      <c r="J60" s="31">
        <v>9.5399999999999991</v>
      </c>
      <c r="K60" s="30">
        <v>34</v>
      </c>
      <c r="L60" s="32">
        <v>1.7939814814814815E-3</v>
      </c>
      <c r="M60" s="33">
        <v>2850</v>
      </c>
      <c r="N60" s="13"/>
    </row>
    <row r="61" spans="4:15" x14ac:dyDescent="0.25"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4:15" x14ac:dyDescent="0.25"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4" spans="4:15" x14ac:dyDescent="0.25">
      <c r="D64" s="16"/>
      <c r="E64" s="16" t="s">
        <v>37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4:15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4:15" ht="45" x14ac:dyDescent="0.25">
      <c r="D66" s="15"/>
      <c r="E66" s="26" t="s">
        <v>39</v>
      </c>
      <c r="F66" s="27" t="s">
        <v>40</v>
      </c>
      <c r="G66" s="27" t="s">
        <v>47</v>
      </c>
      <c r="H66" s="27" t="s">
        <v>42</v>
      </c>
      <c r="I66" s="27" t="s">
        <v>48</v>
      </c>
      <c r="J66" s="27" t="s">
        <v>49</v>
      </c>
      <c r="K66" s="27" t="s">
        <v>50</v>
      </c>
      <c r="L66" s="27" t="s">
        <v>51</v>
      </c>
      <c r="M66" s="27" t="s">
        <v>52</v>
      </c>
      <c r="N66" s="27" t="s">
        <v>46</v>
      </c>
      <c r="O66" s="15"/>
    </row>
    <row r="67" spans="4:15" x14ac:dyDescent="0.25">
      <c r="D67" s="15"/>
      <c r="E67" s="18">
        <v>6</v>
      </c>
      <c r="F67" s="28">
        <v>0</v>
      </c>
      <c r="G67" s="29">
        <v>60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2">
        <v>6.9444444444444441E-3</v>
      </c>
      <c r="N67" s="28">
        <v>0</v>
      </c>
      <c r="O67" s="15"/>
    </row>
    <row r="68" spans="4:15" x14ac:dyDescent="0.25">
      <c r="D68" s="15"/>
      <c r="E68" s="18">
        <v>5</v>
      </c>
      <c r="F68" s="28">
        <v>15</v>
      </c>
      <c r="G68" s="29">
        <v>18.2</v>
      </c>
      <c r="H68" s="30">
        <v>2.46</v>
      </c>
      <c r="I68" s="30">
        <v>0.99</v>
      </c>
      <c r="J68" s="30">
        <v>4</v>
      </c>
      <c r="K68" s="30">
        <v>11.3</v>
      </c>
      <c r="L68" s="30">
        <v>15.5</v>
      </c>
      <c r="M68" s="32">
        <v>3.4722222222222225E-3</v>
      </c>
      <c r="N68" s="28">
        <v>1500</v>
      </c>
      <c r="O68" s="15"/>
    </row>
    <row r="69" spans="4:15" x14ac:dyDescent="0.25">
      <c r="D69" s="15"/>
      <c r="E69" s="18">
        <v>4</v>
      </c>
      <c r="F69" s="28">
        <v>23</v>
      </c>
      <c r="G69" s="29">
        <v>17.100000000000001</v>
      </c>
      <c r="H69" s="30">
        <v>2.93</v>
      </c>
      <c r="I69" s="30">
        <v>1.08</v>
      </c>
      <c r="J69" s="30">
        <v>5.0999999999999996</v>
      </c>
      <c r="K69" s="30">
        <v>14.2</v>
      </c>
      <c r="L69" s="30">
        <v>20</v>
      </c>
      <c r="M69" s="32">
        <v>3.1018518518518517E-3</v>
      </c>
      <c r="N69" s="28">
        <v>1800</v>
      </c>
      <c r="O69" s="15"/>
    </row>
    <row r="70" spans="4:15" x14ac:dyDescent="0.25">
      <c r="D70" s="15"/>
      <c r="E70" s="18">
        <v>3</v>
      </c>
      <c r="F70" s="28">
        <v>29</v>
      </c>
      <c r="G70" s="29">
        <v>16.100000000000001</v>
      </c>
      <c r="H70" s="30">
        <v>3.34</v>
      </c>
      <c r="I70" s="30">
        <v>1.1599999999999999</v>
      </c>
      <c r="J70" s="30">
        <v>6</v>
      </c>
      <c r="K70" s="30">
        <v>16.8</v>
      </c>
      <c r="L70" s="30">
        <v>24.5</v>
      </c>
      <c r="M70" s="32">
        <v>2.7777777777777775E-3</v>
      </c>
      <c r="N70" s="28">
        <v>2050</v>
      </c>
      <c r="O70" s="15"/>
    </row>
    <row r="71" spans="4:15" x14ac:dyDescent="0.25">
      <c r="D71" s="15"/>
      <c r="E71" s="18">
        <v>2</v>
      </c>
      <c r="F71" s="28">
        <v>33</v>
      </c>
      <c r="G71" s="29">
        <v>15.2</v>
      </c>
      <c r="H71" s="30">
        <v>3.71</v>
      </c>
      <c r="I71" s="30">
        <v>1.24</v>
      </c>
      <c r="J71" s="30">
        <v>6.9</v>
      </c>
      <c r="K71" s="30">
        <v>19.399999999999999</v>
      </c>
      <c r="L71" s="30">
        <v>27.5</v>
      </c>
      <c r="M71" s="32">
        <v>2.5000000000000001E-3</v>
      </c>
      <c r="N71" s="28">
        <v>2300</v>
      </c>
      <c r="O71" s="15"/>
    </row>
    <row r="72" spans="4:15" x14ac:dyDescent="0.25">
      <c r="D72" s="15"/>
      <c r="E72" s="18">
        <v>1</v>
      </c>
      <c r="F72" s="28">
        <v>37</v>
      </c>
      <c r="G72" s="29">
        <v>14.5</v>
      </c>
      <c r="H72" s="30">
        <v>4.0199999999999996</v>
      </c>
      <c r="I72" s="30">
        <v>1.3</v>
      </c>
      <c r="J72" s="30">
        <v>7.6</v>
      </c>
      <c r="K72" s="30">
        <v>21.7</v>
      </c>
      <c r="L72" s="30">
        <v>30.5</v>
      </c>
      <c r="M72" s="32">
        <v>2.2569444444444447E-3</v>
      </c>
      <c r="N72" s="28">
        <v>2500</v>
      </c>
      <c r="O72" s="15"/>
    </row>
    <row r="73" spans="4:15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4:15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</sheetData>
  <sheetProtection sheet="1" selectLockedCells="1"/>
  <sortState ref="L55:L60">
    <sortCondition descending="1" ref="L55"/>
  </sortState>
  <mergeCells count="14">
    <mergeCell ref="U5:V5"/>
    <mergeCell ref="W5:X5"/>
    <mergeCell ref="I5:J5"/>
    <mergeCell ref="K5:L5"/>
    <mergeCell ref="D5:D6"/>
    <mergeCell ref="S5:T5"/>
    <mergeCell ref="M5:O5"/>
    <mergeCell ref="P5:R5"/>
    <mergeCell ref="G5:H5"/>
    <mergeCell ref="A1:C3"/>
    <mergeCell ref="A5:A6"/>
    <mergeCell ref="B5:B6"/>
    <mergeCell ref="C5:C6"/>
    <mergeCell ref="E5:F5"/>
  </mergeCells>
  <dataValidations count="1">
    <dataValidation type="list" allowBlank="1" showInputMessage="1" showErrorMessage="1" sqref="D7:D40" xr:uid="{5D9943FD-C3AD-4B29-8C2E-9EEBA6C565E1}">
      <formula1>"m, w"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E5FEF-1DDC-44FF-BCEA-B7AD1349BB0D}">
  <sheetPr>
    <tabColor rgb="FF7030A0"/>
  </sheetPr>
  <dimension ref="A1:AC94"/>
  <sheetViews>
    <sheetView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7" sqref="B7"/>
    </sheetView>
  </sheetViews>
  <sheetFormatPr baseColWidth="10" defaultColWidth="11.5703125" defaultRowHeight="15" x14ac:dyDescent="0.25"/>
  <cols>
    <col min="1" max="1" width="4.28515625" style="6" customWidth="1"/>
    <col min="2" max="3" width="27.7109375" style="6" customWidth="1"/>
    <col min="4" max="4" width="4.140625" style="6" customWidth="1"/>
    <col min="5" max="6" width="12.28515625" style="6" customWidth="1"/>
    <col min="7" max="21" width="11.5703125" style="6"/>
    <col min="22" max="22" width="12.28515625" style="6" customWidth="1"/>
    <col min="23" max="16384" width="11.5703125" style="6"/>
  </cols>
  <sheetData>
    <row r="1" spans="1:29" ht="17.45" customHeight="1" x14ac:dyDescent="0.25">
      <c r="A1" s="45" t="s">
        <v>8</v>
      </c>
      <c r="B1" s="46"/>
      <c r="C1" s="4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9" ht="17.45" customHeight="1" x14ac:dyDescent="0.25">
      <c r="A2" s="46"/>
      <c r="B2" s="46"/>
      <c r="C2" s="4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9" ht="17.45" customHeight="1" x14ac:dyDescent="0.25">
      <c r="A3" s="46"/>
      <c r="B3" s="46"/>
      <c r="C3" s="4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9" x14ac:dyDescent="0.25">
      <c r="A4" s="5"/>
      <c r="B4" s="7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9" x14ac:dyDescent="0.25">
      <c r="A5" s="47" t="s">
        <v>2</v>
      </c>
      <c r="B5" s="48" t="s">
        <v>3</v>
      </c>
      <c r="C5" s="47" t="s">
        <v>4</v>
      </c>
      <c r="D5" s="47" t="s">
        <v>7</v>
      </c>
      <c r="E5" s="47" t="s">
        <v>5</v>
      </c>
      <c r="F5" s="41" t="s">
        <v>18</v>
      </c>
      <c r="G5" s="41"/>
      <c r="H5" s="41" t="s">
        <v>17</v>
      </c>
      <c r="I5" s="41"/>
      <c r="J5" s="41" t="s">
        <v>1</v>
      </c>
      <c r="K5" s="41"/>
      <c r="L5" s="41" t="s">
        <v>19</v>
      </c>
      <c r="M5" s="41"/>
      <c r="N5" s="41"/>
      <c r="O5" s="41" t="s">
        <v>21</v>
      </c>
      <c r="P5" s="41"/>
      <c r="Q5" s="41" t="s">
        <v>22</v>
      </c>
      <c r="R5" s="41"/>
      <c r="S5" s="41" t="s">
        <v>23</v>
      </c>
      <c r="T5" s="41"/>
      <c r="U5" s="41"/>
      <c r="V5" s="55" t="s">
        <v>25</v>
      </c>
      <c r="W5" s="55"/>
      <c r="X5" s="55"/>
      <c r="Y5" s="25" t="s">
        <v>27</v>
      </c>
      <c r="Z5" s="38"/>
      <c r="AA5" s="8"/>
      <c r="AB5" s="8"/>
      <c r="AC5" s="9"/>
    </row>
    <row r="6" spans="1:29" s="8" customFormat="1" ht="25.5" x14ac:dyDescent="0.25">
      <c r="A6" s="47"/>
      <c r="B6" s="48"/>
      <c r="C6" s="47"/>
      <c r="D6" s="47"/>
      <c r="E6" s="47"/>
      <c r="F6" s="4" t="s">
        <v>73</v>
      </c>
      <c r="G6" s="4" t="s">
        <v>6</v>
      </c>
      <c r="H6" s="4" t="s">
        <v>74</v>
      </c>
      <c r="I6" s="4" t="s">
        <v>6</v>
      </c>
      <c r="J6" s="4" t="s">
        <v>74</v>
      </c>
      <c r="K6" s="4" t="s">
        <v>6</v>
      </c>
      <c r="L6" s="4" t="s">
        <v>20</v>
      </c>
      <c r="M6" s="4" t="s">
        <v>73</v>
      </c>
      <c r="N6" s="4" t="s">
        <v>6</v>
      </c>
      <c r="O6" s="4" t="s">
        <v>75</v>
      </c>
      <c r="P6" s="4" t="s">
        <v>6</v>
      </c>
      <c r="Q6" s="4" t="s">
        <v>76</v>
      </c>
      <c r="R6" s="4" t="s">
        <v>6</v>
      </c>
      <c r="S6" s="4" t="s">
        <v>24</v>
      </c>
      <c r="T6" s="4" t="s">
        <v>75</v>
      </c>
      <c r="U6" s="4" t="s">
        <v>6</v>
      </c>
      <c r="V6" s="4" t="s">
        <v>26</v>
      </c>
      <c r="W6" s="4" t="s">
        <v>75</v>
      </c>
      <c r="X6" s="4" t="s">
        <v>6</v>
      </c>
      <c r="Y6" s="4" t="s">
        <v>75</v>
      </c>
      <c r="Z6" s="4" t="s">
        <v>6</v>
      </c>
    </row>
    <row r="7" spans="1:29" x14ac:dyDescent="0.25">
      <c r="A7" s="10">
        <v>1</v>
      </c>
      <c r="B7" s="1" t="s">
        <v>80</v>
      </c>
      <c r="C7" s="2" t="s">
        <v>79</v>
      </c>
      <c r="D7" s="36">
        <v>1</v>
      </c>
      <c r="E7" s="36" t="s">
        <v>82</v>
      </c>
      <c r="F7" s="23">
        <v>12.8</v>
      </c>
      <c r="G7" s="11">
        <f>IF(F7="","",IF(AND($D7=1,$E7="w"),(MATCH(F7,$R$55:$R$70,-1)-1),IF(AND($D7=1,$E7="m"),(MATCH(F7,$G$55:$G$70,-1)-1),IF(AND($D7=2,$E7="w"),(MATCH(F7,$R$77:$R$92,-1)-1),IF(AND($D7=2,$E7="m"),(MATCH(F7,$G$77:$G$92,-1)-1))))))</f>
        <v>13</v>
      </c>
      <c r="H7" s="24">
        <v>1.8171296296296297E-3</v>
      </c>
      <c r="I7" s="11">
        <f>IF(H7="","",IF(AND($D7=1,$E7="w"),(MATCH(H7,$S$55:$S$70,-1)-1),IF(AND($D7=1,$E7="m"),(MATCH(H7,$H$55:$H$70,-1)-1),IF(AND($D7=2,$E7="w"),(MATCH(H7,$S$77:$S$92,-1)-1),IF(AND($D7=2,$E7="m"),(MATCH(H7,$H$77:$H$92,-1)-1))))))</f>
        <v>11</v>
      </c>
      <c r="J7" s="24">
        <v>9.7337962962962977E-3</v>
      </c>
      <c r="K7" s="11">
        <f>IF(J7="","",IF(AND($D7=1,$E7="w"),(MATCH(J7,$T$55:$T$70,-1)-1),IF(AND($D7=1,$E7="m"),(MATCH(J7,$I$55:$I$70,-1)-1),IF(AND($D7=2,$E7="w"),(MATCH(J7,$T$77:$T$92,-1)-1),IF(AND($D7=2,$E7="m"),(MATCH(J7,$I$77:$I$92,-1)-1))))))</f>
        <v>7</v>
      </c>
      <c r="L7" s="11" t="str">
        <f>IF(E7="","",IF(E7="w","100 m",IF(E7="m","110 m")))</f>
        <v>110 m</v>
      </c>
      <c r="M7" s="23">
        <v>19.399999999999999</v>
      </c>
      <c r="N7" s="11">
        <f>IF(M7="","",IF(AND($D7=1,$E7="w"),(MATCH(M7,$U$55:$U$70,-1)-1),IF(AND($D7=1,$E7="m"),(MATCH(M7,$J$55:$J$70,-1)-1),IF(AND($D7=2,$E7="w"),(MATCH(M7,$U$77:$U$92,-1)-1),IF(AND($D7=2,$E7="m"),(MATCH(M7,$J$77:$J$92,-1)-1))))))</f>
        <v>11</v>
      </c>
      <c r="O7" s="23">
        <v>5.17</v>
      </c>
      <c r="P7" s="11">
        <f>IF(O7="","",IF(AND($D7=1,$E7="w"),(MATCH(O7,$V$55:$V$70,1)-1),IF(AND($D7=1,$E7="m"),(MATCH(O7,$K$55:$K$70,1)-1),IF(AND($D7=2,$E7="w"),(MATCH(O7,$V$77:$V$92,1)-1),IF(AND($D7=2,$E7="m"),(MATCH(O7,$K$77:$K$92,1)-1))))))</f>
        <v>12</v>
      </c>
      <c r="Q7" s="23">
        <v>1.57</v>
      </c>
      <c r="R7" s="11">
        <f>IF(Q7="","",IF(AND($D7=1,$E7="w"),(MATCH(Q7,$W$55:$W$70,1)-1),IF(AND($D7=1,$E7="m"),(MATCH(Q7,$L$55:$L$70,1)-1),IF(AND($D7=2,$E7="w"),(MATCH(Q7,$W$77:$W$92,1)-1),IF(AND($D7=2,$E7="m"),(MATCH(Q7,$L$77:$L$92,1)-1))))))</f>
        <v>13</v>
      </c>
      <c r="S7" s="11" t="str">
        <f>IF(E7="","",IF(E7="w","4  kg",IF(E7="m","6 kg")))</f>
        <v>6 kg</v>
      </c>
      <c r="T7" s="23">
        <v>8.42</v>
      </c>
      <c r="U7" s="11">
        <f>IF(T7="","",IF(AND($D7=1,$E7="w"),(MATCH(T7,$X$55:$X$70,1)-1),IF(AND($D7=1,$E7="m"),(MATCH(T7,$M$55:$M$70,1)-1),IF(AND($D7=2,$E7="w"),(MATCH(T7,$X$77:$X$92,1)-1),IF(AND($D7=2,$E7="m"),(MATCH(T7,$M$77:$M$92,1)-1))))))</f>
        <v>11</v>
      </c>
      <c r="V7" s="11" t="str">
        <f>IF(E7="","",IF(E7="w","600 g",IF(E7="m","800 g")))</f>
        <v>800 g</v>
      </c>
      <c r="W7" s="23">
        <v>33.6</v>
      </c>
      <c r="X7" s="11">
        <f>IF(W7="","",IF(AND($D7=1,$E7="w"),(MATCH(W7,$Y$55:$Y$70,1)-1),IF(AND($D7=1,$E7="m"),(MATCH(W7,$N$55:$N$70,1)-1),IF(AND($D7=2,$E7="w"),(MATCH(W7,$Y$77:$Y$92,1)-1),IF(AND($D7=2,$E7="m"),(MATCH(W7,$N$77:$N$92,1)-1))))))</f>
        <v>14</v>
      </c>
      <c r="Y7" s="23"/>
      <c r="Z7" s="11" t="str">
        <f>IF(E7="m","nicht möglich",IF(Y7="","",IF(AND($D7=1,$E7="w"),(MATCH(Y7,$Z$55:$Z$70,1)-1),IF(AND($D7=2,$E7="w"),(MATCH(Y7,$Z$77:$Z$92,1)-1)))))</f>
        <v>nicht möglich</v>
      </c>
    </row>
    <row r="8" spans="1:29" x14ac:dyDescent="0.25">
      <c r="A8" s="10">
        <v>2</v>
      </c>
      <c r="B8" s="1" t="s">
        <v>80</v>
      </c>
      <c r="C8" s="2" t="s">
        <v>81</v>
      </c>
      <c r="D8" s="36">
        <v>2</v>
      </c>
      <c r="E8" s="36" t="s">
        <v>83</v>
      </c>
      <c r="F8" s="23">
        <v>13.2</v>
      </c>
      <c r="G8" s="11">
        <f t="shared" ref="G8:G40" si="0">IF(F8="","",IF(AND($D8=1,$E8="w"),(MATCH(F8,$R$55:$R$70,-1)-1),IF(AND($D8=1,$E8="m"),(MATCH(F8,$G$55:$G$70,-1)-1),IF(AND($D8=2,$E8="w"),(MATCH(F8,$R$77:$R$92,-1)-1),IF(AND($D8=2,$E8="m"),(MATCH(F8,$G$77:$G$92,-1)-1))))))</f>
        <v>15</v>
      </c>
      <c r="H8" s="24">
        <v>2.4652777777777776E-3</v>
      </c>
      <c r="I8" s="11">
        <f t="shared" ref="I8:I40" si="1">IF(H8="","",IF(AND($D8=1,$E8="w"),(MATCH(H8,$S$55:$S$70,-1)-1),IF(AND($D8=1,$E8="m"),(MATCH(H8,$H$55:$H$70,-1)-1),IF(AND($D8=2,$E8="w"),(MATCH(H8,$S$77:$S$92,-1)-1),IF(AND($D8=2,$E8="m"),(MATCH(H8,$H$77:$H$92,-1)-1))))))</f>
        <v>9</v>
      </c>
      <c r="J8" s="24">
        <v>1.1516203703703702E-2</v>
      </c>
      <c r="K8" s="11">
        <f t="shared" ref="K8:K40" si="2">IF(J8="","",IF(AND($D8=1,$E8="w"),(MATCH(J8,$T$55:$T$70,-1)-1),IF(AND($D8=1,$E8="m"),(MATCH(J8,$I$55:$I$70,-1)-1),IF(AND($D8=2,$E8="w"),(MATCH(J8,$T$77:$T$92,-1)-1),IF(AND($D8=2,$E8="m"),(MATCH(J8,$I$77:$I$92,-1)-1))))))</f>
        <v>11</v>
      </c>
      <c r="L8" s="11" t="str">
        <f t="shared" ref="L8:L40" si="3">IF(E8="","",IF(E8="w","100 m",IF(E8="m","110 m")))</f>
        <v>100 m</v>
      </c>
      <c r="M8" s="23">
        <v>19.8</v>
      </c>
      <c r="N8" s="11">
        <f t="shared" ref="N8:N40" si="4">IF(M8="","",IF(AND($D8=1,$E8="w"),(MATCH(M8,$U$55:$U$70,-1)-1),IF(AND($D8=1,$E8="m"),(MATCH(M8,$J$55:$J$70,-1)-1),IF(AND($D8=2,$E8="w"),(MATCH(M8,$U$77:$U$92,-1)-1),IF(AND($D8=2,$E8="m"),(MATCH(M8,$J$77:$J$92,-1)-1))))))</f>
        <v>11</v>
      </c>
      <c r="O8" s="23">
        <v>4.12</v>
      </c>
      <c r="P8" s="11">
        <f t="shared" ref="P8:P40" si="5">IF(O8="","",IF(AND($D8=1,$E8="w"),(MATCH(O8,$V$55:$V$70,1)-1),IF(AND($D8=1,$E8="m"),(MATCH(O8,$K$55:$K$70,1)-1),IF(AND($D8=2,$E8="w"),(MATCH(O8,$V$77:$V$92,1)-1),IF(AND($D8=2,$E8="m"),(MATCH(O8,$K$77:$K$92,1)-1))))))</f>
        <v>12</v>
      </c>
      <c r="Q8" s="23">
        <v>1.36</v>
      </c>
      <c r="R8" s="11">
        <f t="shared" ref="R8:R40" si="6">IF(Q8="","",IF(AND($D8=1,$E8="w"),(MATCH(Q8,$W$55:$W$70,1)-1),IF(AND($D8=1,$E8="m"),(MATCH(Q8,$L$55:$L$70,1)-1),IF(AND($D8=2,$E8="w"),(MATCH(Q8,$W$77:$W$92,1)-1),IF(AND($D8=2,$E8="m"),(MATCH(Q8,$L$77:$L$92,1)-1))))))</f>
        <v>13</v>
      </c>
      <c r="S8" s="11" t="str">
        <f t="shared" ref="S8:S40" si="7">IF(E8="","",IF(E8="w","4  kg",IF(E8="m","6 kg")))</f>
        <v>4  kg</v>
      </c>
      <c r="T8" s="23">
        <v>7.64</v>
      </c>
      <c r="U8" s="11">
        <f t="shared" ref="U8:U40" si="8">IF(T8="","",IF(AND($D8=1,$E8="w"),(MATCH(T8,$X$55:$X$70,1)-1),IF(AND($D8=1,$E8="m"),(MATCH(T8,$M$55:$M$70,1)-1),IF(AND($D8=2,$E8="w"),(MATCH(T8,$X$77:$X$92,1)-1),IF(AND($D8=2,$E8="m"),(MATCH(T8,$M$77:$M$92,1)-1))))))</f>
        <v>11</v>
      </c>
      <c r="V8" s="11" t="str">
        <f t="shared" ref="V8:V40" si="9">IF(E8="","",IF(E8="w","600 g",IF(E8="m","800 g")))</f>
        <v>600 g</v>
      </c>
      <c r="W8" s="23">
        <v>24.8</v>
      </c>
      <c r="X8" s="11">
        <f t="shared" ref="X8:X40" si="10">IF(W8="","",IF(AND($D8=1,$E8="w"),(MATCH(W8,$Y$55:$Y$70,1)-1),IF(AND($D8=1,$E8="m"),(MATCH(W8,$N$55:$N$70,1)-1),IF(AND($D8=2,$E8="w"),(MATCH(W8,$Y$77:$Y$92,1)-1),IF(AND($D8=2,$E8="m"),(MATCH(W8,$N$77:$N$92,1)-1))))))</f>
        <v>14</v>
      </c>
      <c r="Y8" s="23">
        <v>32.299999999999997</v>
      </c>
      <c r="Z8" s="11">
        <f t="shared" ref="Z8:Z40" si="11">IF(E8="m","nicht möglich",IF(Y8="","",IF(AND($D8=1,$E8="w"),(MATCH(Y8,$Z$55:$Z$70,1)-1),IF(AND($D8=2,$E8="w"),(MATCH(Y8,$Z$77:$Z$92,1)-1)))))</f>
        <v>11</v>
      </c>
    </row>
    <row r="9" spans="1:29" x14ac:dyDescent="0.25">
      <c r="A9" s="10">
        <v>3</v>
      </c>
      <c r="B9" s="2"/>
      <c r="C9" s="2"/>
      <c r="D9" s="36"/>
      <c r="E9" s="36"/>
      <c r="F9" s="23"/>
      <c r="G9" s="11" t="str">
        <f t="shared" si="0"/>
        <v/>
      </c>
      <c r="H9" s="24"/>
      <c r="I9" s="11" t="str">
        <f t="shared" si="1"/>
        <v/>
      </c>
      <c r="J9" s="24"/>
      <c r="K9" s="11" t="str">
        <f t="shared" si="2"/>
        <v/>
      </c>
      <c r="L9" s="11" t="str">
        <f t="shared" si="3"/>
        <v/>
      </c>
      <c r="M9" s="23"/>
      <c r="N9" s="11" t="str">
        <f t="shared" si="4"/>
        <v/>
      </c>
      <c r="O9" s="23"/>
      <c r="P9" s="11" t="str">
        <f t="shared" si="5"/>
        <v/>
      </c>
      <c r="Q9" s="23"/>
      <c r="R9" s="11" t="str">
        <f t="shared" si="6"/>
        <v/>
      </c>
      <c r="S9" s="11" t="str">
        <f t="shared" si="7"/>
        <v/>
      </c>
      <c r="T9" s="23"/>
      <c r="U9" s="11" t="str">
        <f t="shared" si="8"/>
        <v/>
      </c>
      <c r="V9" s="11" t="str">
        <f t="shared" si="9"/>
        <v/>
      </c>
      <c r="W9" s="23"/>
      <c r="X9" s="11" t="str">
        <f t="shared" si="10"/>
        <v/>
      </c>
      <c r="Y9" s="23"/>
      <c r="Z9" s="11" t="str">
        <f t="shared" si="11"/>
        <v/>
      </c>
    </row>
    <row r="10" spans="1:29" x14ac:dyDescent="0.25">
      <c r="A10" s="10">
        <v>4</v>
      </c>
      <c r="B10" s="2"/>
      <c r="C10" s="2"/>
      <c r="D10" s="36"/>
      <c r="E10" s="36"/>
      <c r="F10" s="23"/>
      <c r="G10" s="11" t="str">
        <f t="shared" si="0"/>
        <v/>
      </c>
      <c r="H10" s="24"/>
      <c r="I10" s="11" t="str">
        <f t="shared" si="1"/>
        <v/>
      </c>
      <c r="J10" s="24"/>
      <c r="K10" s="11" t="str">
        <f t="shared" si="2"/>
        <v/>
      </c>
      <c r="L10" s="11" t="str">
        <f t="shared" si="3"/>
        <v/>
      </c>
      <c r="M10" s="23"/>
      <c r="N10" s="11" t="str">
        <f t="shared" si="4"/>
        <v/>
      </c>
      <c r="O10" s="23"/>
      <c r="P10" s="11" t="str">
        <f t="shared" si="5"/>
        <v/>
      </c>
      <c r="Q10" s="23"/>
      <c r="R10" s="11" t="str">
        <f t="shared" si="6"/>
        <v/>
      </c>
      <c r="S10" s="11" t="str">
        <f t="shared" si="7"/>
        <v/>
      </c>
      <c r="T10" s="23"/>
      <c r="U10" s="11" t="str">
        <f t="shared" si="8"/>
        <v/>
      </c>
      <c r="V10" s="11" t="str">
        <f t="shared" si="9"/>
        <v/>
      </c>
      <c r="W10" s="23"/>
      <c r="X10" s="11" t="str">
        <f t="shared" si="10"/>
        <v/>
      </c>
      <c r="Y10" s="23"/>
      <c r="Z10" s="11" t="str">
        <f t="shared" si="11"/>
        <v/>
      </c>
    </row>
    <row r="11" spans="1:29" x14ac:dyDescent="0.25">
      <c r="A11" s="10">
        <v>5</v>
      </c>
      <c r="B11" s="2"/>
      <c r="C11" s="2"/>
      <c r="D11" s="36"/>
      <c r="E11" s="36"/>
      <c r="F11" s="23"/>
      <c r="G11" s="11" t="str">
        <f t="shared" si="0"/>
        <v/>
      </c>
      <c r="H11" s="24"/>
      <c r="I11" s="11" t="str">
        <f t="shared" si="1"/>
        <v/>
      </c>
      <c r="J11" s="24"/>
      <c r="K11" s="11" t="str">
        <f t="shared" si="2"/>
        <v/>
      </c>
      <c r="L11" s="11" t="str">
        <f t="shared" si="3"/>
        <v/>
      </c>
      <c r="M11" s="23"/>
      <c r="N11" s="11" t="str">
        <f t="shared" si="4"/>
        <v/>
      </c>
      <c r="O11" s="23"/>
      <c r="P11" s="11" t="str">
        <f t="shared" si="5"/>
        <v/>
      </c>
      <c r="Q11" s="23"/>
      <c r="R11" s="11" t="str">
        <f t="shared" si="6"/>
        <v/>
      </c>
      <c r="S11" s="11" t="str">
        <f t="shared" si="7"/>
        <v/>
      </c>
      <c r="T11" s="23"/>
      <c r="U11" s="11" t="str">
        <f t="shared" si="8"/>
        <v/>
      </c>
      <c r="V11" s="11" t="str">
        <f t="shared" si="9"/>
        <v/>
      </c>
      <c r="W11" s="23"/>
      <c r="X11" s="11" t="str">
        <f t="shared" si="10"/>
        <v/>
      </c>
      <c r="Y11" s="23"/>
      <c r="Z11" s="11" t="str">
        <f t="shared" si="11"/>
        <v/>
      </c>
    </row>
    <row r="12" spans="1:29" x14ac:dyDescent="0.25">
      <c r="A12" s="10">
        <v>6</v>
      </c>
      <c r="B12" s="2"/>
      <c r="C12" s="2"/>
      <c r="D12" s="36"/>
      <c r="E12" s="36"/>
      <c r="F12" s="23"/>
      <c r="G12" s="11" t="str">
        <f t="shared" si="0"/>
        <v/>
      </c>
      <c r="H12" s="24"/>
      <c r="I12" s="11" t="str">
        <f t="shared" si="1"/>
        <v/>
      </c>
      <c r="J12" s="24"/>
      <c r="K12" s="11" t="str">
        <f t="shared" si="2"/>
        <v/>
      </c>
      <c r="L12" s="11" t="str">
        <f t="shared" si="3"/>
        <v/>
      </c>
      <c r="M12" s="23"/>
      <c r="N12" s="11" t="str">
        <f t="shared" si="4"/>
        <v/>
      </c>
      <c r="O12" s="23"/>
      <c r="P12" s="11" t="str">
        <f t="shared" si="5"/>
        <v/>
      </c>
      <c r="Q12" s="23"/>
      <c r="R12" s="11" t="str">
        <f t="shared" si="6"/>
        <v/>
      </c>
      <c r="S12" s="11" t="str">
        <f t="shared" si="7"/>
        <v/>
      </c>
      <c r="T12" s="23"/>
      <c r="U12" s="11" t="str">
        <f t="shared" si="8"/>
        <v/>
      </c>
      <c r="V12" s="11" t="str">
        <f t="shared" si="9"/>
        <v/>
      </c>
      <c r="W12" s="23"/>
      <c r="X12" s="11" t="str">
        <f t="shared" si="10"/>
        <v/>
      </c>
      <c r="Y12" s="23"/>
      <c r="Z12" s="11" t="str">
        <f t="shared" si="11"/>
        <v/>
      </c>
    </row>
    <row r="13" spans="1:29" x14ac:dyDescent="0.25">
      <c r="A13" s="10">
        <v>7</v>
      </c>
      <c r="B13" s="2"/>
      <c r="C13" s="2"/>
      <c r="D13" s="36"/>
      <c r="E13" s="36"/>
      <c r="F13" s="23"/>
      <c r="G13" s="11" t="str">
        <f t="shared" si="0"/>
        <v/>
      </c>
      <c r="H13" s="24"/>
      <c r="I13" s="11" t="str">
        <f t="shared" si="1"/>
        <v/>
      </c>
      <c r="J13" s="24"/>
      <c r="K13" s="11" t="str">
        <f t="shared" si="2"/>
        <v/>
      </c>
      <c r="L13" s="11" t="str">
        <f t="shared" si="3"/>
        <v/>
      </c>
      <c r="M13" s="23"/>
      <c r="N13" s="11" t="str">
        <f t="shared" si="4"/>
        <v/>
      </c>
      <c r="O13" s="23"/>
      <c r="P13" s="11" t="str">
        <f t="shared" si="5"/>
        <v/>
      </c>
      <c r="Q13" s="23"/>
      <c r="R13" s="11" t="str">
        <f t="shared" si="6"/>
        <v/>
      </c>
      <c r="S13" s="11" t="str">
        <f t="shared" si="7"/>
        <v/>
      </c>
      <c r="T13" s="23"/>
      <c r="U13" s="11" t="str">
        <f t="shared" si="8"/>
        <v/>
      </c>
      <c r="V13" s="11" t="str">
        <f t="shared" si="9"/>
        <v/>
      </c>
      <c r="W13" s="23"/>
      <c r="X13" s="11" t="str">
        <f t="shared" si="10"/>
        <v/>
      </c>
      <c r="Y13" s="23"/>
      <c r="Z13" s="11" t="str">
        <f t="shared" si="11"/>
        <v/>
      </c>
    </row>
    <row r="14" spans="1:29" x14ac:dyDescent="0.25">
      <c r="A14" s="10">
        <v>8</v>
      </c>
      <c r="B14" s="2"/>
      <c r="C14" s="2"/>
      <c r="D14" s="36"/>
      <c r="E14" s="36"/>
      <c r="F14" s="23"/>
      <c r="G14" s="11" t="str">
        <f t="shared" si="0"/>
        <v/>
      </c>
      <c r="H14" s="24"/>
      <c r="I14" s="11" t="str">
        <f t="shared" si="1"/>
        <v/>
      </c>
      <c r="J14" s="24"/>
      <c r="K14" s="11" t="str">
        <f t="shared" si="2"/>
        <v/>
      </c>
      <c r="L14" s="11" t="str">
        <f t="shared" si="3"/>
        <v/>
      </c>
      <c r="M14" s="23"/>
      <c r="N14" s="11" t="str">
        <f t="shared" si="4"/>
        <v/>
      </c>
      <c r="O14" s="23"/>
      <c r="P14" s="11" t="str">
        <f t="shared" si="5"/>
        <v/>
      </c>
      <c r="Q14" s="23"/>
      <c r="R14" s="11" t="str">
        <f t="shared" si="6"/>
        <v/>
      </c>
      <c r="S14" s="11" t="str">
        <f t="shared" si="7"/>
        <v/>
      </c>
      <c r="T14" s="23"/>
      <c r="U14" s="11" t="str">
        <f t="shared" si="8"/>
        <v/>
      </c>
      <c r="V14" s="11" t="str">
        <f t="shared" si="9"/>
        <v/>
      </c>
      <c r="W14" s="23"/>
      <c r="X14" s="11" t="str">
        <f t="shared" si="10"/>
        <v/>
      </c>
      <c r="Y14" s="23"/>
      <c r="Z14" s="11" t="str">
        <f t="shared" si="11"/>
        <v/>
      </c>
    </row>
    <row r="15" spans="1:29" x14ac:dyDescent="0.25">
      <c r="A15" s="10">
        <v>9</v>
      </c>
      <c r="B15" s="2"/>
      <c r="C15" s="2"/>
      <c r="D15" s="36"/>
      <c r="E15" s="36"/>
      <c r="F15" s="23"/>
      <c r="G15" s="11" t="str">
        <f t="shared" si="0"/>
        <v/>
      </c>
      <c r="H15" s="24"/>
      <c r="I15" s="11" t="str">
        <f t="shared" si="1"/>
        <v/>
      </c>
      <c r="J15" s="24"/>
      <c r="K15" s="11" t="str">
        <f t="shared" si="2"/>
        <v/>
      </c>
      <c r="L15" s="11" t="str">
        <f t="shared" si="3"/>
        <v/>
      </c>
      <c r="M15" s="23"/>
      <c r="N15" s="11" t="str">
        <f t="shared" si="4"/>
        <v/>
      </c>
      <c r="O15" s="23"/>
      <c r="P15" s="11" t="str">
        <f t="shared" si="5"/>
        <v/>
      </c>
      <c r="Q15" s="23"/>
      <c r="R15" s="11" t="str">
        <f t="shared" si="6"/>
        <v/>
      </c>
      <c r="S15" s="11" t="str">
        <f t="shared" si="7"/>
        <v/>
      </c>
      <c r="T15" s="23"/>
      <c r="U15" s="11" t="str">
        <f t="shared" si="8"/>
        <v/>
      </c>
      <c r="V15" s="11" t="str">
        <f t="shared" si="9"/>
        <v/>
      </c>
      <c r="W15" s="23"/>
      <c r="X15" s="11" t="str">
        <f t="shared" si="10"/>
        <v/>
      </c>
      <c r="Y15" s="23"/>
      <c r="Z15" s="11" t="str">
        <f t="shared" si="11"/>
        <v/>
      </c>
    </row>
    <row r="16" spans="1:29" x14ac:dyDescent="0.25">
      <c r="A16" s="10">
        <v>10</v>
      </c>
      <c r="B16" s="2"/>
      <c r="C16" s="2"/>
      <c r="D16" s="36"/>
      <c r="E16" s="36"/>
      <c r="F16" s="23"/>
      <c r="G16" s="11" t="str">
        <f t="shared" si="0"/>
        <v/>
      </c>
      <c r="H16" s="24"/>
      <c r="I16" s="11" t="str">
        <f t="shared" si="1"/>
        <v/>
      </c>
      <c r="J16" s="24"/>
      <c r="K16" s="11" t="str">
        <f t="shared" si="2"/>
        <v/>
      </c>
      <c r="L16" s="11" t="str">
        <f t="shared" si="3"/>
        <v/>
      </c>
      <c r="M16" s="23"/>
      <c r="N16" s="11" t="str">
        <f t="shared" si="4"/>
        <v/>
      </c>
      <c r="O16" s="23"/>
      <c r="P16" s="11" t="str">
        <f t="shared" si="5"/>
        <v/>
      </c>
      <c r="Q16" s="23"/>
      <c r="R16" s="11" t="str">
        <f t="shared" si="6"/>
        <v/>
      </c>
      <c r="S16" s="11" t="str">
        <f t="shared" si="7"/>
        <v/>
      </c>
      <c r="T16" s="23"/>
      <c r="U16" s="11" t="str">
        <f t="shared" si="8"/>
        <v/>
      </c>
      <c r="V16" s="11" t="str">
        <f t="shared" si="9"/>
        <v/>
      </c>
      <c r="W16" s="23"/>
      <c r="X16" s="11" t="str">
        <f t="shared" si="10"/>
        <v/>
      </c>
      <c r="Y16" s="23"/>
      <c r="Z16" s="11" t="str">
        <f t="shared" si="11"/>
        <v/>
      </c>
    </row>
    <row r="17" spans="1:26" x14ac:dyDescent="0.25">
      <c r="A17" s="10">
        <v>11</v>
      </c>
      <c r="B17" s="2"/>
      <c r="C17" s="2"/>
      <c r="D17" s="36"/>
      <c r="E17" s="36"/>
      <c r="F17" s="23"/>
      <c r="G17" s="11" t="str">
        <f t="shared" si="0"/>
        <v/>
      </c>
      <c r="H17" s="24"/>
      <c r="I17" s="11" t="str">
        <f t="shared" si="1"/>
        <v/>
      </c>
      <c r="J17" s="24"/>
      <c r="K17" s="11" t="str">
        <f t="shared" si="2"/>
        <v/>
      </c>
      <c r="L17" s="11" t="str">
        <f t="shared" si="3"/>
        <v/>
      </c>
      <c r="M17" s="23"/>
      <c r="N17" s="11" t="str">
        <f t="shared" si="4"/>
        <v/>
      </c>
      <c r="O17" s="23"/>
      <c r="P17" s="11" t="str">
        <f t="shared" si="5"/>
        <v/>
      </c>
      <c r="Q17" s="23"/>
      <c r="R17" s="11" t="str">
        <f t="shared" si="6"/>
        <v/>
      </c>
      <c r="S17" s="11" t="str">
        <f t="shared" si="7"/>
        <v/>
      </c>
      <c r="T17" s="23"/>
      <c r="U17" s="11" t="str">
        <f t="shared" si="8"/>
        <v/>
      </c>
      <c r="V17" s="11" t="str">
        <f t="shared" si="9"/>
        <v/>
      </c>
      <c r="W17" s="23"/>
      <c r="X17" s="11" t="str">
        <f t="shared" si="10"/>
        <v/>
      </c>
      <c r="Y17" s="23"/>
      <c r="Z17" s="11" t="str">
        <f t="shared" si="11"/>
        <v/>
      </c>
    </row>
    <row r="18" spans="1:26" x14ac:dyDescent="0.25">
      <c r="A18" s="10">
        <v>12</v>
      </c>
      <c r="B18" s="2"/>
      <c r="C18" s="2"/>
      <c r="D18" s="36"/>
      <c r="E18" s="36"/>
      <c r="F18" s="23"/>
      <c r="G18" s="11" t="str">
        <f t="shared" si="0"/>
        <v/>
      </c>
      <c r="H18" s="24"/>
      <c r="I18" s="11" t="str">
        <f t="shared" si="1"/>
        <v/>
      </c>
      <c r="J18" s="24"/>
      <c r="K18" s="11" t="str">
        <f t="shared" si="2"/>
        <v/>
      </c>
      <c r="L18" s="11" t="str">
        <f t="shared" si="3"/>
        <v/>
      </c>
      <c r="M18" s="23"/>
      <c r="N18" s="11" t="str">
        <f t="shared" si="4"/>
        <v/>
      </c>
      <c r="O18" s="23"/>
      <c r="P18" s="11" t="str">
        <f t="shared" si="5"/>
        <v/>
      </c>
      <c r="Q18" s="23"/>
      <c r="R18" s="11" t="str">
        <f t="shared" si="6"/>
        <v/>
      </c>
      <c r="S18" s="11" t="str">
        <f t="shared" si="7"/>
        <v/>
      </c>
      <c r="T18" s="23"/>
      <c r="U18" s="11" t="str">
        <f t="shared" si="8"/>
        <v/>
      </c>
      <c r="V18" s="11" t="str">
        <f t="shared" si="9"/>
        <v/>
      </c>
      <c r="W18" s="23"/>
      <c r="X18" s="11" t="str">
        <f t="shared" si="10"/>
        <v/>
      </c>
      <c r="Y18" s="23"/>
      <c r="Z18" s="11" t="str">
        <f t="shared" si="11"/>
        <v/>
      </c>
    </row>
    <row r="19" spans="1:26" x14ac:dyDescent="0.25">
      <c r="A19" s="10">
        <v>13</v>
      </c>
      <c r="B19" s="2"/>
      <c r="C19" s="2"/>
      <c r="D19" s="36"/>
      <c r="E19" s="36"/>
      <c r="F19" s="23"/>
      <c r="G19" s="11" t="str">
        <f t="shared" si="0"/>
        <v/>
      </c>
      <c r="H19" s="24"/>
      <c r="I19" s="11" t="str">
        <f t="shared" si="1"/>
        <v/>
      </c>
      <c r="J19" s="24"/>
      <c r="K19" s="11" t="str">
        <f t="shared" si="2"/>
        <v/>
      </c>
      <c r="L19" s="11" t="str">
        <f t="shared" si="3"/>
        <v/>
      </c>
      <c r="M19" s="23"/>
      <c r="N19" s="11" t="str">
        <f t="shared" si="4"/>
        <v/>
      </c>
      <c r="O19" s="23"/>
      <c r="P19" s="11" t="str">
        <f t="shared" si="5"/>
        <v/>
      </c>
      <c r="Q19" s="23"/>
      <c r="R19" s="11" t="str">
        <f t="shared" si="6"/>
        <v/>
      </c>
      <c r="S19" s="11" t="str">
        <f t="shared" si="7"/>
        <v/>
      </c>
      <c r="T19" s="23"/>
      <c r="U19" s="11" t="str">
        <f t="shared" si="8"/>
        <v/>
      </c>
      <c r="V19" s="11" t="str">
        <f t="shared" si="9"/>
        <v/>
      </c>
      <c r="W19" s="23"/>
      <c r="X19" s="11" t="str">
        <f t="shared" si="10"/>
        <v/>
      </c>
      <c r="Y19" s="23"/>
      <c r="Z19" s="11" t="str">
        <f t="shared" si="11"/>
        <v/>
      </c>
    </row>
    <row r="20" spans="1:26" x14ac:dyDescent="0.25">
      <c r="A20" s="10">
        <v>14</v>
      </c>
      <c r="B20" s="2"/>
      <c r="C20" s="2"/>
      <c r="D20" s="36"/>
      <c r="E20" s="36"/>
      <c r="F20" s="23"/>
      <c r="G20" s="11" t="str">
        <f t="shared" si="0"/>
        <v/>
      </c>
      <c r="H20" s="24"/>
      <c r="I20" s="11" t="str">
        <f t="shared" si="1"/>
        <v/>
      </c>
      <c r="J20" s="24"/>
      <c r="K20" s="11" t="str">
        <f t="shared" si="2"/>
        <v/>
      </c>
      <c r="L20" s="11" t="str">
        <f t="shared" si="3"/>
        <v/>
      </c>
      <c r="M20" s="23"/>
      <c r="N20" s="11" t="str">
        <f t="shared" si="4"/>
        <v/>
      </c>
      <c r="O20" s="23"/>
      <c r="P20" s="11" t="str">
        <f t="shared" si="5"/>
        <v/>
      </c>
      <c r="Q20" s="23"/>
      <c r="R20" s="11" t="str">
        <f t="shared" si="6"/>
        <v/>
      </c>
      <c r="S20" s="11" t="str">
        <f t="shared" si="7"/>
        <v/>
      </c>
      <c r="T20" s="23"/>
      <c r="U20" s="11" t="str">
        <f t="shared" si="8"/>
        <v/>
      </c>
      <c r="V20" s="11" t="str">
        <f t="shared" si="9"/>
        <v/>
      </c>
      <c r="W20" s="23"/>
      <c r="X20" s="11" t="str">
        <f t="shared" si="10"/>
        <v/>
      </c>
      <c r="Y20" s="23"/>
      <c r="Z20" s="11" t="str">
        <f t="shared" si="11"/>
        <v/>
      </c>
    </row>
    <row r="21" spans="1:26" x14ac:dyDescent="0.25">
      <c r="A21" s="10">
        <v>15</v>
      </c>
      <c r="B21" s="2"/>
      <c r="C21" s="2"/>
      <c r="D21" s="36"/>
      <c r="E21" s="36"/>
      <c r="F21" s="23"/>
      <c r="G21" s="11" t="str">
        <f t="shared" si="0"/>
        <v/>
      </c>
      <c r="H21" s="24"/>
      <c r="I21" s="11" t="str">
        <f t="shared" si="1"/>
        <v/>
      </c>
      <c r="J21" s="24"/>
      <c r="K21" s="11" t="str">
        <f t="shared" si="2"/>
        <v/>
      </c>
      <c r="L21" s="11" t="str">
        <f t="shared" si="3"/>
        <v/>
      </c>
      <c r="M21" s="23"/>
      <c r="N21" s="11" t="str">
        <f t="shared" si="4"/>
        <v/>
      </c>
      <c r="O21" s="23"/>
      <c r="P21" s="11" t="str">
        <f t="shared" si="5"/>
        <v/>
      </c>
      <c r="Q21" s="23"/>
      <c r="R21" s="11" t="str">
        <f t="shared" si="6"/>
        <v/>
      </c>
      <c r="S21" s="11" t="str">
        <f t="shared" si="7"/>
        <v/>
      </c>
      <c r="T21" s="23"/>
      <c r="U21" s="11" t="str">
        <f t="shared" si="8"/>
        <v/>
      </c>
      <c r="V21" s="11" t="str">
        <f t="shared" si="9"/>
        <v/>
      </c>
      <c r="W21" s="23"/>
      <c r="X21" s="11" t="str">
        <f t="shared" si="10"/>
        <v/>
      </c>
      <c r="Y21" s="23"/>
      <c r="Z21" s="11" t="str">
        <f t="shared" si="11"/>
        <v/>
      </c>
    </row>
    <row r="22" spans="1:26" x14ac:dyDescent="0.25">
      <c r="A22" s="10">
        <v>16</v>
      </c>
      <c r="B22" s="2"/>
      <c r="C22" s="2"/>
      <c r="D22" s="36"/>
      <c r="E22" s="36"/>
      <c r="F22" s="23"/>
      <c r="G22" s="11" t="str">
        <f t="shared" si="0"/>
        <v/>
      </c>
      <c r="H22" s="24"/>
      <c r="I22" s="11" t="str">
        <f t="shared" si="1"/>
        <v/>
      </c>
      <c r="J22" s="24"/>
      <c r="K22" s="11" t="str">
        <f t="shared" si="2"/>
        <v/>
      </c>
      <c r="L22" s="11" t="str">
        <f t="shared" si="3"/>
        <v/>
      </c>
      <c r="M22" s="23"/>
      <c r="N22" s="11" t="str">
        <f t="shared" si="4"/>
        <v/>
      </c>
      <c r="O22" s="23"/>
      <c r="P22" s="11" t="str">
        <f t="shared" si="5"/>
        <v/>
      </c>
      <c r="Q22" s="23"/>
      <c r="R22" s="11" t="str">
        <f t="shared" si="6"/>
        <v/>
      </c>
      <c r="S22" s="11" t="str">
        <f t="shared" si="7"/>
        <v/>
      </c>
      <c r="T22" s="23"/>
      <c r="U22" s="11" t="str">
        <f t="shared" si="8"/>
        <v/>
      </c>
      <c r="V22" s="11" t="str">
        <f t="shared" si="9"/>
        <v/>
      </c>
      <c r="W22" s="23"/>
      <c r="X22" s="11" t="str">
        <f t="shared" si="10"/>
        <v/>
      </c>
      <c r="Y22" s="23"/>
      <c r="Z22" s="11" t="str">
        <f t="shared" si="11"/>
        <v/>
      </c>
    </row>
    <row r="23" spans="1:26" x14ac:dyDescent="0.25">
      <c r="A23" s="10">
        <v>17</v>
      </c>
      <c r="B23" s="2"/>
      <c r="C23" s="2"/>
      <c r="D23" s="36"/>
      <c r="E23" s="36"/>
      <c r="F23" s="23"/>
      <c r="G23" s="11" t="str">
        <f t="shared" si="0"/>
        <v/>
      </c>
      <c r="H23" s="24"/>
      <c r="I23" s="11" t="str">
        <f t="shared" si="1"/>
        <v/>
      </c>
      <c r="J23" s="24"/>
      <c r="K23" s="11" t="str">
        <f t="shared" si="2"/>
        <v/>
      </c>
      <c r="L23" s="11" t="str">
        <f t="shared" si="3"/>
        <v/>
      </c>
      <c r="M23" s="23"/>
      <c r="N23" s="11" t="str">
        <f t="shared" si="4"/>
        <v/>
      </c>
      <c r="O23" s="23"/>
      <c r="P23" s="11" t="str">
        <f t="shared" si="5"/>
        <v/>
      </c>
      <c r="Q23" s="23"/>
      <c r="R23" s="11" t="str">
        <f t="shared" si="6"/>
        <v/>
      </c>
      <c r="S23" s="11" t="str">
        <f t="shared" si="7"/>
        <v/>
      </c>
      <c r="T23" s="23"/>
      <c r="U23" s="11" t="str">
        <f t="shared" si="8"/>
        <v/>
      </c>
      <c r="V23" s="11" t="str">
        <f t="shared" si="9"/>
        <v/>
      </c>
      <c r="W23" s="23"/>
      <c r="X23" s="11" t="str">
        <f t="shared" si="10"/>
        <v/>
      </c>
      <c r="Y23" s="23"/>
      <c r="Z23" s="11" t="str">
        <f t="shared" si="11"/>
        <v/>
      </c>
    </row>
    <row r="24" spans="1:26" x14ac:dyDescent="0.25">
      <c r="A24" s="10">
        <v>18</v>
      </c>
      <c r="B24" s="2"/>
      <c r="C24" s="2"/>
      <c r="D24" s="36"/>
      <c r="E24" s="36"/>
      <c r="F24" s="23"/>
      <c r="G24" s="11" t="str">
        <f t="shared" si="0"/>
        <v/>
      </c>
      <c r="H24" s="24"/>
      <c r="I24" s="11" t="str">
        <f t="shared" si="1"/>
        <v/>
      </c>
      <c r="J24" s="24"/>
      <c r="K24" s="11" t="str">
        <f t="shared" si="2"/>
        <v/>
      </c>
      <c r="L24" s="11" t="str">
        <f t="shared" si="3"/>
        <v/>
      </c>
      <c r="M24" s="23"/>
      <c r="N24" s="11" t="str">
        <f t="shared" si="4"/>
        <v/>
      </c>
      <c r="O24" s="23"/>
      <c r="P24" s="11" t="str">
        <f t="shared" si="5"/>
        <v/>
      </c>
      <c r="Q24" s="23"/>
      <c r="R24" s="11" t="str">
        <f t="shared" si="6"/>
        <v/>
      </c>
      <c r="S24" s="11" t="str">
        <f t="shared" si="7"/>
        <v/>
      </c>
      <c r="T24" s="23"/>
      <c r="U24" s="11" t="str">
        <f t="shared" si="8"/>
        <v/>
      </c>
      <c r="V24" s="11" t="str">
        <f t="shared" si="9"/>
        <v/>
      </c>
      <c r="W24" s="23"/>
      <c r="X24" s="11" t="str">
        <f t="shared" si="10"/>
        <v/>
      </c>
      <c r="Y24" s="23"/>
      <c r="Z24" s="11" t="str">
        <f t="shared" si="11"/>
        <v/>
      </c>
    </row>
    <row r="25" spans="1:26" x14ac:dyDescent="0.25">
      <c r="A25" s="10">
        <v>19</v>
      </c>
      <c r="B25" s="2"/>
      <c r="C25" s="2"/>
      <c r="D25" s="36"/>
      <c r="E25" s="36"/>
      <c r="F25" s="23"/>
      <c r="G25" s="11" t="str">
        <f t="shared" si="0"/>
        <v/>
      </c>
      <c r="H25" s="24"/>
      <c r="I25" s="11" t="str">
        <f t="shared" si="1"/>
        <v/>
      </c>
      <c r="J25" s="24"/>
      <c r="K25" s="11" t="str">
        <f t="shared" si="2"/>
        <v/>
      </c>
      <c r="L25" s="11" t="str">
        <f t="shared" si="3"/>
        <v/>
      </c>
      <c r="M25" s="23"/>
      <c r="N25" s="11" t="str">
        <f t="shared" si="4"/>
        <v/>
      </c>
      <c r="O25" s="23"/>
      <c r="P25" s="11" t="str">
        <f t="shared" si="5"/>
        <v/>
      </c>
      <c r="Q25" s="23"/>
      <c r="R25" s="11" t="str">
        <f t="shared" si="6"/>
        <v/>
      </c>
      <c r="S25" s="11" t="str">
        <f t="shared" si="7"/>
        <v/>
      </c>
      <c r="T25" s="23"/>
      <c r="U25" s="11" t="str">
        <f t="shared" si="8"/>
        <v/>
      </c>
      <c r="V25" s="11" t="str">
        <f t="shared" si="9"/>
        <v/>
      </c>
      <c r="W25" s="23"/>
      <c r="X25" s="11" t="str">
        <f t="shared" si="10"/>
        <v/>
      </c>
      <c r="Y25" s="23"/>
      <c r="Z25" s="11" t="str">
        <f t="shared" si="11"/>
        <v/>
      </c>
    </row>
    <row r="26" spans="1:26" x14ac:dyDescent="0.25">
      <c r="A26" s="10">
        <v>20</v>
      </c>
      <c r="B26" s="2"/>
      <c r="C26" s="2"/>
      <c r="D26" s="36"/>
      <c r="E26" s="36"/>
      <c r="F26" s="23"/>
      <c r="G26" s="11" t="str">
        <f t="shared" si="0"/>
        <v/>
      </c>
      <c r="H26" s="24"/>
      <c r="I26" s="11" t="str">
        <f t="shared" si="1"/>
        <v/>
      </c>
      <c r="J26" s="24"/>
      <c r="K26" s="11" t="str">
        <f t="shared" si="2"/>
        <v/>
      </c>
      <c r="L26" s="11" t="str">
        <f t="shared" si="3"/>
        <v/>
      </c>
      <c r="M26" s="23"/>
      <c r="N26" s="11" t="str">
        <f t="shared" si="4"/>
        <v/>
      </c>
      <c r="O26" s="23"/>
      <c r="P26" s="11" t="str">
        <f t="shared" si="5"/>
        <v/>
      </c>
      <c r="Q26" s="23"/>
      <c r="R26" s="11" t="str">
        <f t="shared" si="6"/>
        <v/>
      </c>
      <c r="S26" s="11" t="str">
        <f t="shared" si="7"/>
        <v/>
      </c>
      <c r="T26" s="23"/>
      <c r="U26" s="11" t="str">
        <f t="shared" si="8"/>
        <v/>
      </c>
      <c r="V26" s="11" t="str">
        <f t="shared" si="9"/>
        <v/>
      </c>
      <c r="W26" s="23"/>
      <c r="X26" s="11" t="str">
        <f t="shared" si="10"/>
        <v/>
      </c>
      <c r="Y26" s="23"/>
      <c r="Z26" s="11" t="str">
        <f t="shared" si="11"/>
        <v/>
      </c>
    </row>
    <row r="27" spans="1:26" x14ac:dyDescent="0.25">
      <c r="A27" s="10">
        <v>21</v>
      </c>
      <c r="B27" s="2"/>
      <c r="C27" s="2"/>
      <c r="D27" s="36"/>
      <c r="E27" s="36"/>
      <c r="F27" s="23"/>
      <c r="G27" s="11" t="str">
        <f t="shared" si="0"/>
        <v/>
      </c>
      <c r="H27" s="24"/>
      <c r="I27" s="11" t="str">
        <f t="shared" si="1"/>
        <v/>
      </c>
      <c r="J27" s="24"/>
      <c r="K27" s="11" t="str">
        <f t="shared" si="2"/>
        <v/>
      </c>
      <c r="L27" s="11" t="str">
        <f t="shared" si="3"/>
        <v/>
      </c>
      <c r="M27" s="23"/>
      <c r="N27" s="11" t="str">
        <f t="shared" si="4"/>
        <v/>
      </c>
      <c r="O27" s="23"/>
      <c r="P27" s="11" t="str">
        <f t="shared" si="5"/>
        <v/>
      </c>
      <c r="Q27" s="23"/>
      <c r="R27" s="11" t="str">
        <f t="shared" si="6"/>
        <v/>
      </c>
      <c r="S27" s="11" t="str">
        <f t="shared" si="7"/>
        <v/>
      </c>
      <c r="T27" s="23"/>
      <c r="U27" s="11" t="str">
        <f t="shared" si="8"/>
        <v/>
      </c>
      <c r="V27" s="11" t="str">
        <f t="shared" si="9"/>
        <v/>
      </c>
      <c r="W27" s="23"/>
      <c r="X27" s="11" t="str">
        <f t="shared" si="10"/>
        <v/>
      </c>
      <c r="Y27" s="23"/>
      <c r="Z27" s="11" t="str">
        <f t="shared" si="11"/>
        <v/>
      </c>
    </row>
    <row r="28" spans="1:26" x14ac:dyDescent="0.25">
      <c r="A28" s="10">
        <v>22</v>
      </c>
      <c r="B28" s="2"/>
      <c r="C28" s="2"/>
      <c r="D28" s="36"/>
      <c r="E28" s="36"/>
      <c r="F28" s="23"/>
      <c r="G28" s="11" t="str">
        <f t="shared" si="0"/>
        <v/>
      </c>
      <c r="H28" s="24"/>
      <c r="I28" s="11" t="str">
        <f t="shared" si="1"/>
        <v/>
      </c>
      <c r="J28" s="24"/>
      <c r="K28" s="11" t="str">
        <f t="shared" si="2"/>
        <v/>
      </c>
      <c r="L28" s="11" t="str">
        <f t="shared" si="3"/>
        <v/>
      </c>
      <c r="M28" s="23"/>
      <c r="N28" s="11" t="str">
        <f t="shared" si="4"/>
        <v/>
      </c>
      <c r="O28" s="23"/>
      <c r="P28" s="11" t="str">
        <f t="shared" si="5"/>
        <v/>
      </c>
      <c r="Q28" s="23"/>
      <c r="R28" s="11" t="str">
        <f t="shared" si="6"/>
        <v/>
      </c>
      <c r="S28" s="11" t="str">
        <f t="shared" si="7"/>
        <v/>
      </c>
      <c r="T28" s="23"/>
      <c r="U28" s="11" t="str">
        <f t="shared" si="8"/>
        <v/>
      </c>
      <c r="V28" s="11" t="str">
        <f t="shared" si="9"/>
        <v/>
      </c>
      <c r="W28" s="23"/>
      <c r="X28" s="11" t="str">
        <f t="shared" si="10"/>
        <v/>
      </c>
      <c r="Y28" s="23"/>
      <c r="Z28" s="11" t="str">
        <f t="shared" si="11"/>
        <v/>
      </c>
    </row>
    <row r="29" spans="1:26" x14ac:dyDescent="0.25">
      <c r="A29" s="10">
        <v>23</v>
      </c>
      <c r="B29" s="2"/>
      <c r="C29" s="2"/>
      <c r="D29" s="36"/>
      <c r="E29" s="36"/>
      <c r="F29" s="23"/>
      <c r="G29" s="11" t="str">
        <f t="shared" si="0"/>
        <v/>
      </c>
      <c r="H29" s="24"/>
      <c r="I29" s="11" t="str">
        <f t="shared" si="1"/>
        <v/>
      </c>
      <c r="J29" s="24"/>
      <c r="K29" s="11" t="str">
        <f t="shared" si="2"/>
        <v/>
      </c>
      <c r="L29" s="11" t="str">
        <f t="shared" si="3"/>
        <v/>
      </c>
      <c r="M29" s="23"/>
      <c r="N29" s="11" t="str">
        <f t="shared" si="4"/>
        <v/>
      </c>
      <c r="O29" s="23"/>
      <c r="P29" s="11" t="str">
        <f t="shared" si="5"/>
        <v/>
      </c>
      <c r="Q29" s="23"/>
      <c r="R29" s="11" t="str">
        <f t="shared" si="6"/>
        <v/>
      </c>
      <c r="S29" s="11" t="str">
        <f t="shared" si="7"/>
        <v/>
      </c>
      <c r="T29" s="23"/>
      <c r="U29" s="11" t="str">
        <f t="shared" si="8"/>
        <v/>
      </c>
      <c r="V29" s="11" t="str">
        <f t="shared" si="9"/>
        <v/>
      </c>
      <c r="W29" s="23"/>
      <c r="X29" s="11" t="str">
        <f t="shared" si="10"/>
        <v/>
      </c>
      <c r="Y29" s="23"/>
      <c r="Z29" s="11" t="str">
        <f t="shared" si="11"/>
        <v/>
      </c>
    </row>
    <row r="30" spans="1:26" x14ac:dyDescent="0.25">
      <c r="A30" s="10">
        <v>24</v>
      </c>
      <c r="B30" s="2"/>
      <c r="C30" s="2"/>
      <c r="D30" s="36"/>
      <c r="E30" s="36"/>
      <c r="F30" s="23"/>
      <c r="G30" s="11" t="str">
        <f t="shared" si="0"/>
        <v/>
      </c>
      <c r="H30" s="24"/>
      <c r="I30" s="11" t="str">
        <f t="shared" si="1"/>
        <v/>
      </c>
      <c r="J30" s="24"/>
      <c r="K30" s="11" t="str">
        <f t="shared" si="2"/>
        <v/>
      </c>
      <c r="L30" s="11" t="str">
        <f t="shared" si="3"/>
        <v/>
      </c>
      <c r="M30" s="23"/>
      <c r="N30" s="11" t="str">
        <f t="shared" si="4"/>
        <v/>
      </c>
      <c r="O30" s="23"/>
      <c r="P30" s="11" t="str">
        <f t="shared" si="5"/>
        <v/>
      </c>
      <c r="Q30" s="23"/>
      <c r="R30" s="11" t="str">
        <f t="shared" si="6"/>
        <v/>
      </c>
      <c r="S30" s="11" t="str">
        <f t="shared" si="7"/>
        <v/>
      </c>
      <c r="T30" s="23"/>
      <c r="U30" s="11" t="str">
        <f t="shared" si="8"/>
        <v/>
      </c>
      <c r="V30" s="11" t="str">
        <f t="shared" si="9"/>
        <v/>
      </c>
      <c r="W30" s="23"/>
      <c r="X30" s="11" t="str">
        <f t="shared" si="10"/>
        <v/>
      </c>
      <c r="Y30" s="23"/>
      <c r="Z30" s="11" t="str">
        <f t="shared" si="11"/>
        <v/>
      </c>
    </row>
    <row r="31" spans="1:26" x14ac:dyDescent="0.25">
      <c r="A31" s="10">
        <v>25</v>
      </c>
      <c r="B31" s="2"/>
      <c r="C31" s="2"/>
      <c r="D31" s="36"/>
      <c r="E31" s="36"/>
      <c r="F31" s="23"/>
      <c r="G31" s="11" t="str">
        <f t="shared" si="0"/>
        <v/>
      </c>
      <c r="H31" s="24"/>
      <c r="I31" s="11" t="str">
        <f t="shared" si="1"/>
        <v/>
      </c>
      <c r="J31" s="24"/>
      <c r="K31" s="11" t="str">
        <f t="shared" si="2"/>
        <v/>
      </c>
      <c r="L31" s="11" t="str">
        <f t="shared" si="3"/>
        <v/>
      </c>
      <c r="M31" s="23"/>
      <c r="N31" s="11" t="str">
        <f t="shared" si="4"/>
        <v/>
      </c>
      <c r="O31" s="23"/>
      <c r="P31" s="11" t="str">
        <f t="shared" si="5"/>
        <v/>
      </c>
      <c r="Q31" s="23"/>
      <c r="R31" s="11" t="str">
        <f t="shared" si="6"/>
        <v/>
      </c>
      <c r="S31" s="11" t="str">
        <f t="shared" si="7"/>
        <v/>
      </c>
      <c r="T31" s="23"/>
      <c r="U31" s="11" t="str">
        <f t="shared" si="8"/>
        <v/>
      </c>
      <c r="V31" s="11" t="str">
        <f t="shared" si="9"/>
        <v/>
      </c>
      <c r="W31" s="23"/>
      <c r="X31" s="11" t="str">
        <f t="shared" si="10"/>
        <v/>
      </c>
      <c r="Y31" s="23"/>
      <c r="Z31" s="11" t="str">
        <f t="shared" si="11"/>
        <v/>
      </c>
    </row>
    <row r="32" spans="1:26" x14ac:dyDescent="0.25">
      <c r="A32" s="10">
        <v>26</v>
      </c>
      <c r="B32" s="2"/>
      <c r="C32" s="2"/>
      <c r="D32" s="36"/>
      <c r="E32" s="36"/>
      <c r="F32" s="23"/>
      <c r="G32" s="11" t="str">
        <f t="shared" si="0"/>
        <v/>
      </c>
      <c r="H32" s="24"/>
      <c r="I32" s="11" t="str">
        <f t="shared" si="1"/>
        <v/>
      </c>
      <c r="J32" s="24"/>
      <c r="K32" s="11" t="str">
        <f t="shared" si="2"/>
        <v/>
      </c>
      <c r="L32" s="11" t="str">
        <f t="shared" si="3"/>
        <v/>
      </c>
      <c r="M32" s="23"/>
      <c r="N32" s="11" t="str">
        <f t="shared" si="4"/>
        <v/>
      </c>
      <c r="O32" s="23"/>
      <c r="P32" s="11" t="str">
        <f t="shared" si="5"/>
        <v/>
      </c>
      <c r="Q32" s="23"/>
      <c r="R32" s="11" t="str">
        <f t="shared" si="6"/>
        <v/>
      </c>
      <c r="S32" s="11" t="str">
        <f t="shared" si="7"/>
        <v/>
      </c>
      <c r="T32" s="23"/>
      <c r="U32" s="11" t="str">
        <f t="shared" si="8"/>
        <v/>
      </c>
      <c r="V32" s="11" t="str">
        <f t="shared" si="9"/>
        <v/>
      </c>
      <c r="W32" s="23"/>
      <c r="X32" s="11" t="str">
        <f t="shared" si="10"/>
        <v/>
      </c>
      <c r="Y32" s="23"/>
      <c r="Z32" s="11" t="str">
        <f t="shared" si="11"/>
        <v/>
      </c>
    </row>
    <row r="33" spans="1:26" x14ac:dyDescent="0.25">
      <c r="A33" s="10">
        <v>27</v>
      </c>
      <c r="B33" s="2"/>
      <c r="C33" s="2"/>
      <c r="D33" s="36"/>
      <c r="E33" s="36"/>
      <c r="F33" s="23"/>
      <c r="G33" s="11" t="str">
        <f t="shared" si="0"/>
        <v/>
      </c>
      <c r="H33" s="24"/>
      <c r="I33" s="11" t="str">
        <f t="shared" si="1"/>
        <v/>
      </c>
      <c r="J33" s="24"/>
      <c r="K33" s="11" t="str">
        <f t="shared" si="2"/>
        <v/>
      </c>
      <c r="L33" s="11" t="str">
        <f t="shared" si="3"/>
        <v/>
      </c>
      <c r="M33" s="23"/>
      <c r="N33" s="11" t="str">
        <f t="shared" si="4"/>
        <v/>
      </c>
      <c r="O33" s="23"/>
      <c r="P33" s="11" t="str">
        <f t="shared" si="5"/>
        <v/>
      </c>
      <c r="Q33" s="23"/>
      <c r="R33" s="11" t="str">
        <f t="shared" si="6"/>
        <v/>
      </c>
      <c r="S33" s="11" t="str">
        <f t="shared" si="7"/>
        <v/>
      </c>
      <c r="T33" s="23"/>
      <c r="U33" s="11" t="str">
        <f t="shared" si="8"/>
        <v/>
      </c>
      <c r="V33" s="11" t="str">
        <f t="shared" si="9"/>
        <v/>
      </c>
      <c r="W33" s="23"/>
      <c r="X33" s="11" t="str">
        <f t="shared" si="10"/>
        <v/>
      </c>
      <c r="Y33" s="23"/>
      <c r="Z33" s="11" t="str">
        <f t="shared" si="11"/>
        <v/>
      </c>
    </row>
    <row r="34" spans="1:26" x14ac:dyDescent="0.25">
      <c r="A34" s="10">
        <v>28</v>
      </c>
      <c r="B34" s="2"/>
      <c r="C34" s="2"/>
      <c r="D34" s="36"/>
      <c r="E34" s="36"/>
      <c r="F34" s="23"/>
      <c r="G34" s="11" t="str">
        <f t="shared" si="0"/>
        <v/>
      </c>
      <c r="H34" s="24"/>
      <c r="I34" s="11" t="str">
        <f t="shared" si="1"/>
        <v/>
      </c>
      <c r="J34" s="24"/>
      <c r="K34" s="11" t="str">
        <f t="shared" si="2"/>
        <v/>
      </c>
      <c r="L34" s="11" t="str">
        <f t="shared" si="3"/>
        <v/>
      </c>
      <c r="M34" s="23"/>
      <c r="N34" s="11" t="str">
        <f t="shared" si="4"/>
        <v/>
      </c>
      <c r="O34" s="23"/>
      <c r="P34" s="11" t="str">
        <f t="shared" si="5"/>
        <v/>
      </c>
      <c r="Q34" s="23"/>
      <c r="R34" s="11" t="str">
        <f t="shared" si="6"/>
        <v/>
      </c>
      <c r="S34" s="11" t="str">
        <f t="shared" si="7"/>
        <v/>
      </c>
      <c r="T34" s="23"/>
      <c r="U34" s="11" t="str">
        <f t="shared" si="8"/>
        <v/>
      </c>
      <c r="V34" s="11" t="str">
        <f t="shared" si="9"/>
        <v/>
      </c>
      <c r="W34" s="23"/>
      <c r="X34" s="11" t="str">
        <f t="shared" si="10"/>
        <v/>
      </c>
      <c r="Y34" s="23"/>
      <c r="Z34" s="11" t="str">
        <f t="shared" si="11"/>
        <v/>
      </c>
    </row>
    <row r="35" spans="1:26" x14ac:dyDescent="0.25">
      <c r="A35" s="10">
        <v>29</v>
      </c>
      <c r="B35" s="2"/>
      <c r="C35" s="2"/>
      <c r="D35" s="36"/>
      <c r="E35" s="36"/>
      <c r="F35" s="23"/>
      <c r="G35" s="11" t="str">
        <f t="shared" si="0"/>
        <v/>
      </c>
      <c r="H35" s="24"/>
      <c r="I35" s="11" t="str">
        <f t="shared" si="1"/>
        <v/>
      </c>
      <c r="J35" s="24"/>
      <c r="K35" s="11" t="str">
        <f t="shared" si="2"/>
        <v/>
      </c>
      <c r="L35" s="11" t="str">
        <f t="shared" si="3"/>
        <v/>
      </c>
      <c r="M35" s="23"/>
      <c r="N35" s="11" t="str">
        <f t="shared" si="4"/>
        <v/>
      </c>
      <c r="O35" s="23"/>
      <c r="P35" s="11" t="str">
        <f t="shared" si="5"/>
        <v/>
      </c>
      <c r="Q35" s="23"/>
      <c r="R35" s="11" t="str">
        <f t="shared" si="6"/>
        <v/>
      </c>
      <c r="S35" s="11" t="str">
        <f t="shared" si="7"/>
        <v/>
      </c>
      <c r="T35" s="23"/>
      <c r="U35" s="11" t="str">
        <f t="shared" si="8"/>
        <v/>
      </c>
      <c r="V35" s="11" t="str">
        <f t="shared" si="9"/>
        <v/>
      </c>
      <c r="W35" s="23"/>
      <c r="X35" s="11" t="str">
        <f t="shared" si="10"/>
        <v/>
      </c>
      <c r="Y35" s="23"/>
      <c r="Z35" s="11" t="str">
        <f t="shared" si="11"/>
        <v/>
      </c>
    </row>
    <row r="36" spans="1:26" x14ac:dyDescent="0.25">
      <c r="A36" s="10">
        <v>30</v>
      </c>
      <c r="B36" s="2"/>
      <c r="C36" s="2"/>
      <c r="D36" s="36"/>
      <c r="E36" s="36"/>
      <c r="F36" s="23"/>
      <c r="G36" s="11" t="str">
        <f t="shared" si="0"/>
        <v/>
      </c>
      <c r="H36" s="24"/>
      <c r="I36" s="11" t="str">
        <f t="shared" si="1"/>
        <v/>
      </c>
      <c r="J36" s="24"/>
      <c r="K36" s="11" t="str">
        <f t="shared" si="2"/>
        <v/>
      </c>
      <c r="L36" s="11" t="str">
        <f t="shared" si="3"/>
        <v/>
      </c>
      <c r="M36" s="23"/>
      <c r="N36" s="11" t="str">
        <f t="shared" si="4"/>
        <v/>
      </c>
      <c r="O36" s="23"/>
      <c r="P36" s="11" t="str">
        <f t="shared" si="5"/>
        <v/>
      </c>
      <c r="Q36" s="23"/>
      <c r="R36" s="11" t="str">
        <f t="shared" si="6"/>
        <v/>
      </c>
      <c r="S36" s="11" t="str">
        <f t="shared" si="7"/>
        <v/>
      </c>
      <c r="T36" s="23"/>
      <c r="U36" s="11" t="str">
        <f t="shared" si="8"/>
        <v/>
      </c>
      <c r="V36" s="11" t="str">
        <f t="shared" si="9"/>
        <v/>
      </c>
      <c r="W36" s="23"/>
      <c r="X36" s="11" t="str">
        <f t="shared" si="10"/>
        <v/>
      </c>
      <c r="Y36" s="23"/>
      <c r="Z36" s="11" t="str">
        <f t="shared" si="11"/>
        <v/>
      </c>
    </row>
    <row r="37" spans="1:26" x14ac:dyDescent="0.25">
      <c r="A37" s="10">
        <v>31</v>
      </c>
      <c r="B37" s="2"/>
      <c r="C37" s="2"/>
      <c r="D37" s="36"/>
      <c r="E37" s="36"/>
      <c r="F37" s="23"/>
      <c r="G37" s="11" t="str">
        <f t="shared" si="0"/>
        <v/>
      </c>
      <c r="H37" s="24"/>
      <c r="I37" s="11" t="str">
        <f t="shared" si="1"/>
        <v/>
      </c>
      <c r="J37" s="24"/>
      <c r="K37" s="11" t="str">
        <f t="shared" si="2"/>
        <v/>
      </c>
      <c r="L37" s="11" t="str">
        <f t="shared" si="3"/>
        <v/>
      </c>
      <c r="M37" s="23"/>
      <c r="N37" s="11" t="str">
        <f t="shared" si="4"/>
        <v/>
      </c>
      <c r="O37" s="23"/>
      <c r="P37" s="11" t="str">
        <f t="shared" si="5"/>
        <v/>
      </c>
      <c r="Q37" s="23"/>
      <c r="R37" s="11" t="str">
        <f t="shared" si="6"/>
        <v/>
      </c>
      <c r="S37" s="11" t="str">
        <f t="shared" si="7"/>
        <v/>
      </c>
      <c r="T37" s="23"/>
      <c r="U37" s="11" t="str">
        <f t="shared" si="8"/>
        <v/>
      </c>
      <c r="V37" s="11" t="str">
        <f t="shared" si="9"/>
        <v/>
      </c>
      <c r="W37" s="23"/>
      <c r="X37" s="11" t="str">
        <f t="shared" si="10"/>
        <v/>
      </c>
      <c r="Y37" s="23"/>
      <c r="Z37" s="11" t="str">
        <f t="shared" si="11"/>
        <v/>
      </c>
    </row>
    <row r="38" spans="1:26" x14ac:dyDescent="0.25">
      <c r="A38" s="10">
        <v>32</v>
      </c>
      <c r="B38" s="2"/>
      <c r="C38" s="2"/>
      <c r="D38" s="36"/>
      <c r="E38" s="36"/>
      <c r="F38" s="23"/>
      <c r="G38" s="11" t="str">
        <f t="shared" si="0"/>
        <v/>
      </c>
      <c r="H38" s="24"/>
      <c r="I38" s="11" t="str">
        <f t="shared" si="1"/>
        <v/>
      </c>
      <c r="J38" s="24"/>
      <c r="K38" s="11" t="str">
        <f t="shared" si="2"/>
        <v/>
      </c>
      <c r="L38" s="11" t="str">
        <f t="shared" si="3"/>
        <v/>
      </c>
      <c r="M38" s="23"/>
      <c r="N38" s="11" t="str">
        <f t="shared" si="4"/>
        <v/>
      </c>
      <c r="O38" s="23"/>
      <c r="P38" s="11" t="str">
        <f t="shared" si="5"/>
        <v/>
      </c>
      <c r="Q38" s="23"/>
      <c r="R38" s="11" t="str">
        <f t="shared" si="6"/>
        <v/>
      </c>
      <c r="S38" s="11" t="str">
        <f t="shared" si="7"/>
        <v/>
      </c>
      <c r="T38" s="23"/>
      <c r="U38" s="11" t="str">
        <f t="shared" si="8"/>
        <v/>
      </c>
      <c r="V38" s="11" t="str">
        <f t="shared" si="9"/>
        <v/>
      </c>
      <c r="W38" s="23"/>
      <c r="X38" s="11" t="str">
        <f t="shared" si="10"/>
        <v/>
      </c>
      <c r="Y38" s="23"/>
      <c r="Z38" s="11" t="str">
        <f t="shared" si="11"/>
        <v/>
      </c>
    </row>
    <row r="39" spans="1:26" x14ac:dyDescent="0.25">
      <c r="A39" s="10">
        <v>33</v>
      </c>
      <c r="B39" s="2"/>
      <c r="C39" s="2"/>
      <c r="D39" s="36"/>
      <c r="E39" s="36"/>
      <c r="F39" s="23"/>
      <c r="G39" s="11" t="str">
        <f t="shared" si="0"/>
        <v/>
      </c>
      <c r="H39" s="24"/>
      <c r="I39" s="11" t="str">
        <f t="shared" si="1"/>
        <v/>
      </c>
      <c r="J39" s="24"/>
      <c r="K39" s="11" t="str">
        <f t="shared" si="2"/>
        <v/>
      </c>
      <c r="L39" s="11" t="str">
        <f t="shared" si="3"/>
        <v/>
      </c>
      <c r="M39" s="23"/>
      <c r="N39" s="11" t="str">
        <f t="shared" si="4"/>
        <v/>
      </c>
      <c r="O39" s="23"/>
      <c r="P39" s="11" t="str">
        <f t="shared" si="5"/>
        <v/>
      </c>
      <c r="Q39" s="23"/>
      <c r="R39" s="11" t="str">
        <f t="shared" si="6"/>
        <v/>
      </c>
      <c r="S39" s="11" t="str">
        <f t="shared" si="7"/>
        <v/>
      </c>
      <c r="T39" s="23"/>
      <c r="U39" s="11" t="str">
        <f t="shared" si="8"/>
        <v/>
      </c>
      <c r="V39" s="11" t="str">
        <f t="shared" si="9"/>
        <v/>
      </c>
      <c r="W39" s="23"/>
      <c r="X39" s="11" t="str">
        <f t="shared" si="10"/>
        <v/>
      </c>
      <c r="Y39" s="23"/>
      <c r="Z39" s="11" t="str">
        <f t="shared" si="11"/>
        <v/>
      </c>
    </row>
    <row r="40" spans="1:26" x14ac:dyDescent="0.25">
      <c r="A40" s="10">
        <v>34</v>
      </c>
      <c r="B40" s="2"/>
      <c r="C40" s="2"/>
      <c r="D40" s="36"/>
      <c r="E40" s="36"/>
      <c r="F40" s="23"/>
      <c r="G40" s="11" t="str">
        <f t="shared" si="0"/>
        <v/>
      </c>
      <c r="H40" s="24"/>
      <c r="I40" s="11" t="str">
        <f t="shared" si="1"/>
        <v/>
      </c>
      <c r="J40" s="24"/>
      <c r="K40" s="11" t="str">
        <f t="shared" si="2"/>
        <v/>
      </c>
      <c r="L40" s="11" t="str">
        <f t="shared" si="3"/>
        <v/>
      </c>
      <c r="M40" s="23"/>
      <c r="N40" s="11" t="str">
        <f t="shared" si="4"/>
        <v/>
      </c>
      <c r="O40" s="23"/>
      <c r="P40" s="11" t="str">
        <f t="shared" si="5"/>
        <v/>
      </c>
      <c r="Q40" s="23"/>
      <c r="R40" s="11" t="str">
        <f t="shared" si="6"/>
        <v/>
      </c>
      <c r="S40" s="11" t="str">
        <f t="shared" si="7"/>
        <v/>
      </c>
      <c r="T40" s="23"/>
      <c r="U40" s="11" t="str">
        <f t="shared" si="8"/>
        <v/>
      </c>
      <c r="V40" s="11" t="str">
        <f t="shared" si="9"/>
        <v/>
      </c>
      <c r="W40" s="23"/>
      <c r="X40" s="11" t="str">
        <f t="shared" si="10"/>
        <v/>
      </c>
      <c r="Y40" s="23"/>
      <c r="Z40" s="11" t="str">
        <f t="shared" si="11"/>
        <v/>
      </c>
    </row>
    <row r="41" spans="1:26" x14ac:dyDescent="0.25">
      <c r="F41" s="12"/>
      <c r="G41" s="12"/>
      <c r="H41" s="12"/>
      <c r="I41" s="12"/>
      <c r="J41" s="12"/>
      <c r="K41" s="12"/>
    </row>
    <row r="45" spans="1:26" x14ac:dyDescent="0.25">
      <c r="G45" s="6" t="str">
        <f>IF(F45="","",IF(AND(D45=1,E45="w"),(MATCH(F45,$R$55:$R$70,-1)-1),IF(AND(D45=1,E45="m"),(MATCH(F45,$G$55:$G$70,-1)-1),IF(AND(D45=2,E45="w"),(MATCH(F45,R77:R92,-1)-1),IF(AND(D45=2,E45="m"),(MATCH(F45,G77:G92,-1)-1))))))</f>
        <v/>
      </c>
    </row>
    <row r="52" spans="5:27" x14ac:dyDescent="0.25">
      <c r="E52" s="13"/>
      <c r="F52" s="14" t="s">
        <v>36</v>
      </c>
      <c r="G52" s="13"/>
      <c r="H52" s="13"/>
      <c r="I52" s="13"/>
      <c r="J52" s="13"/>
      <c r="K52" s="13"/>
      <c r="L52" s="13"/>
      <c r="M52" s="13"/>
      <c r="N52" s="13"/>
      <c r="O52" s="13"/>
      <c r="P52" s="15"/>
      <c r="Q52" s="16" t="s">
        <v>37</v>
      </c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5:27" x14ac:dyDescent="0.25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5:27" ht="36" x14ac:dyDescent="0.25">
      <c r="E54" s="13"/>
      <c r="F54" s="17" t="s">
        <v>28</v>
      </c>
      <c r="G54" s="18" t="s">
        <v>9</v>
      </c>
      <c r="H54" s="18" t="s">
        <v>10</v>
      </c>
      <c r="I54" s="18" t="s">
        <v>11</v>
      </c>
      <c r="J54" s="18" t="s">
        <v>12</v>
      </c>
      <c r="K54" s="18" t="s">
        <v>13</v>
      </c>
      <c r="L54" s="18" t="s">
        <v>14</v>
      </c>
      <c r="M54" s="18" t="s">
        <v>15</v>
      </c>
      <c r="N54" s="18" t="s">
        <v>16</v>
      </c>
      <c r="O54" s="13"/>
      <c r="P54" s="15"/>
      <c r="Q54" s="17" t="s">
        <v>28</v>
      </c>
      <c r="R54" s="18" t="s">
        <v>9</v>
      </c>
      <c r="S54" s="18" t="s">
        <v>10</v>
      </c>
      <c r="T54" s="18" t="s">
        <v>30</v>
      </c>
      <c r="U54" s="18" t="s">
        <v>31</v>
      </c>
      <c r="V54" s="18" t="s">
        <v>13</v>
      </c>
      <c r="W54" s="18" t="s">
        <v>32</v>
      </c>
      <c r="X54" s="18" t="s">
        <v>33</v>
      </c>
      <c r="Y54" s="18" t="s">
        <v>34</v>
      </c>
      <c r="Z54" s="18" t="s">
        <v>35</v>
      </c>
      <c r="AA54" s="15"/>
    </row>
    <row r="55" spans="5:27" x14ac:dyDescent="0.25">
      <c r="E55" s="13"/>
      <c r="F55" s="19">
        <v>0</v>
      </c>
      <c r="G55" s="20">
        <v>100</v>
      </c>
      <c r="H55" s="21">
        <v>6.9444444444444441E-3</v>
      </c>
      <c r="I55" s="21">
        <v>4.0972222222222222E-2</v>
      </c>
      <c r="J55" s="20">
        <v>100</v>
      </c>
      <c r="K55" s="22">
        <v>0</v>
      </c>
      <c r="L55" s="22">
        <v>0</v>
      </c>
      <c r="M55" s="22">
        <v>0</v>
      </c>
      <c r="N55" s="22">
        <v>0</v>
      </c>
      <c r="O55" s="13"/>
      <c r="P55" s="15"/>
      <c r="Q55" s="19">
        <v>0</v>
      </c>
      <c r="R55" s="20">
        <v>100</v>
      </c>
      <c r="S55" s="21">
        <v>6.9444444444444441E-3</v>
      </c>
      <c r="T55" s="21">
        <v>4.0972222222222222E-2</v>
      </c>
      <c r="U55" s="20">
        <v>100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15"/>
    </row>
    <row r="56" spans="5:27" x14ac:dyDescent="0.25">
      <c r="E56" s="13"/>
      <c r="F56" s="19">
        <v>1</v>
      </c>
      <c r="G56" s="20">
        <v>15.8</v>
      </c>
      <c r="H56" s="21">
        <v>2.4074074074074076E-3</v>
      </c>
      <c r="I56" s="21">
        <v>1.1377314814814816E-2</v>
      </c>
      <c r="J56" s="20">
        <v>25.8</v>
      </c>
      <c r="K56" s="22">
        <v>3.23</v>
      </c>
      <c r="L56" s="22">
        <v>1.1000000000000001</v>
      </c>
      <c r="M56" s="22">
        <v>4.79</v>
      </c>
      <c r="N56" s="22">
        <v>12.7</v>
      </c>
      <c r="O56" s="13"/>
      <c r="P56" s="15"/>
      <c r="Q56" s="19">
        <v>1</v>
      </c>
      <c r="R56" s="20">
        <v>17.8</v>
      </c>
      <c r="S56" s="21">
        <v>3.4259259259259264E-3</v>
      </c>
      <c r="T56" s="21">
        <v>1.5752314814814813E-2</v>
      </c>
      <c r="U56" s="20">
        <v>25.5</v>
      </c>
      <c r="V56" s="22">
        <v>2.5499999999999998</v>
      </c>
      <c r="W56" s="22">
        <v>1.04</v>
      </c>
      <c r="X56" s="22">
        <v>4.5</v>
      </c>
      <c r="Y56" s="22">
        <v>10.62</v>
      </c>
      <c r="Z56" s="22">
        <v>17.420000000000002</v>
      </c>
      <c r="AA56" s="15"/>
    </row>
    <row r="57" spans="5:27" x14ac:dyDescent="0.25">
      <c r="E57" s="13"/>
      <c r="F57" s="19">
        <v>2</v>
      </c>
      <c r="G57" s="20">
        <v>15.5</v>
      </c>
      <c r="H57" s="21">
        <v>2.3148148148148151E-3</v>
      </c>
      <c r="I57" s="21">
        <v>1.1087962962962963E-2</v>
      </c>
      <c r="J57" s="20">
        <v>25</v>
      </c>
      <c r="K57" s="22">
        <v>3.44</v>
      </c>
      <c r="L57" s="22">
        <v>1.1499999999999999</v>
      </c>
      <c r="M57" s="22">
        <v>5.22</v>
      </c>
      <c r="N57" s="22">
        <v>14.9</v>
      </c>
      <c r="O57" s="13"/>
      <c r="P57" s="15"/>
      <c r="Q57" s="19">
        <v>2</v>
      </c>
      <c r="R57" s="20">
        <v>17.399999999999999</v>
      </c>
      <c r="S57" s="21">
        <v>3.2986111111111111E-3</v>
      </c>
      <c r="T57" s="21">
        <v>1.5300925925925928E-2</v>
      </c>
      <c r="U57" s="20">
        <v>24.9</v>
      </c>
      <c r="V57" s="22">
        <v>2.72</v>
      </c>
      <c r="W57" s="22">
        <v>1.07</v>
      </c>
      <c r="X57" s="22">
        <v>4.88</v>
      </c>
      <c r="Y57" s="22">
        <v>11.96</v>
      </c>
      <c r="Z57" s="22">
        <v>19.21</v>
      </c>
      <c r="AA57" s="15"/>
    </row>
    <row r="58" spans="5:27" x14ac:dyDescent="0.25">
      <c r="E58" s="13"/>
      <c r="F58" s="19">
        <v>3</v>
      </c>
      <c r="G58" s="20">
        <v>15.2</v>
      </c>
      <c r="H58" s="21">
        <v>2.2222222222222222E-3</v>
      </c>
      <c r="I58" s="21">
        <v>1.0798611111111111E-2</v>
      </c>
      <c r="J58" s="20">
        <v>24.3</v>
      </c>
      <c r="K58" s="22">
        <v>3.64</v>
      </c>
      <c r="L58" s="22">
        <v>1.21</v>
      </c>
      <c r="M58" s="22">
        <v>5.64</v>
      </c>
      <c r="N58" s="22">
        <v>16.899999999999999</v>
      </c>
      <c r="O58" s="13"/>
      <c r="P58" s="15"/>
      <c r="Q58" s="19">
        <v>3</v>
      </c>
      <c r="R58" s="20">
        <v>17</v>
      </c>
      <c r="S58" s="21">
        <v>3.1712962962962962E-3</v>
      </c>
      <c r="T58" s="21">
        <v>1.4872685185185187E-2</v>
      </c>
      <c r="U58" s="20">
        <v>24.3</v>
      </c>
      <c r="V58" s="22">
        <v>2.88</v>
      </c>
      <c r="W58" s="22">
        <v>1.1000000000000001</v>
      </c>
      <c r="X58" s="22">
        <v>5.24</v>
      </c>
      <c r="Y58" s="22">
        <v>13.25</v>
      </c>
      <c r="Z58" s="22">
        <v>20.9</v>
      </c>
      <c r="AA58" s="15"/>
    </row>
    <row r="59" spans="5:27" x14ac:dyDescent="0.25">
      <c r="E59" s="13"/>
      <c r="F59" s="19">
        <v>4</v>
      </c>
      <c r="G59" s="20">
        <v>14.9</v>
      </c>
      <c r="H59" s="21">
        <v>2.1527777777777782E-3</v>
      </c>
      <c r="I59" s="21">
        <v>1.0520833333333333E-2</v>
      </c>
      <c r="J59" s="20">
        <v>23.6</v>
      </c>
      <c r="K59" s="22">
        <v>3.84</v>
      </c>
      <c r="L59" s="22">
        <v>1.25</v>
      </c>
      <c r="M59" s="22">
        <v>6.05</v>
      </c>
      <c r="N59" s="22">
        <v>18.8</v>
      </c>
      <c r="O59" s="13"/>
      <c r="P59" s="15"/>
      <c r="Q59" s="19">
        <v>4</v>
      </c>
      <c r="R59" s="20">
        <v>16.7</v>
      </c>
      <c r="S59" s="21">
        <v>3.0555555555555557E-3</v>
      </c>
      <c r="T59" s="21">
        <v>1.4444444444444446E-2</v>
      </c>
      <c r="U59" s="20">
        <v>23.7</v>
      </c>
      <c r="V59" s="22">
        <v>3.03</v>
      </c>
      <c r="W59" s="22">
        <v>1.1299999999999999</v>
      </c>
      <c r="X59" s="22">
        <v>5.58</v>
      </c>
      <c r="Y59" s="22">
        <v>14.47</v>
      </c>
      <c r="Z59" s="22">
        <v>22.49</v>
      </c>
      <c r="AA59" s="15"/>
    </row>
    <row r="60" spans="5:27" x14ac:dyDescent="0.25">
      <c r="E60" s="13"/>
      <c r="F60" s="19">
        <v>5</v>
      </c>
      <c r="G60" s="20">
        <v>14.6</v>
      </c>
      <c r="H60" s="21">
        <v>2.0833333333333333E-3</v>
      </c>
      <c r="I60" s="21">
        <v>1.0254629629629631E-2</v>
      </c>
      <c r="J60" s="20">
        <v>22.9</v>
      </c>
      <c r="K60" s="22">
        <v>4.03</v>
      </c>
      <c r="L60" s="22">
        <v>1.3</v>
      </c>
      <c r="M60" s="22">
        <v>6.43</v>
      </c>
      <c r="N60" s="22">
        <v>20.7</v>
      </c>
      <c r="O60" s="13"/>
      <c r="P60" s="15"/>
      <c r="Q60" s="19">
        <v>5</v>
      </c>
      <c r="R60" s="20">
        <v>16.399999999999999</v>
      </c>
      <c r="S60" s="21">
        <v>2.9398148148148148E-3</v>
      </c>
      <c r="T60" s="21">
        <v>1.403935185185185E-2</v>
      </c>
      <c r="U60" s="20">
        <v>23.1</v>
      </c>
      <c r="V60" s="22">
        <v>3.18</v>
      </c>
      <c r="W60" s="22">
        <v>1.1499999999999999</v>
      </c>
      <c r="X60" s="22">
        <v>5.89</v>
      </c>
      <c r="Y60" s="22">
        <v>15.64</v>
      </c>
      <c r="Z60" s="22">
        <v>23.99</v>
      </c>
      <c r="AA60" s="15"/>
    </row>
    <row r="61" spans="5:27" x14ac:dyDescent="0.25">
      <c r="E61" s="13"/>
      <c r="F61" s="19">
        <v>6</v>
      </c>
      <c r="G61" s="20">
        <v>14.3</v>
      </c>
      <c r="H61" s="21">
        <v>2.0370370370370373E-3</v>
      </c>
      <c r="I61" s="21">
        <v>9.9884259259259249E-3</v>
      </c>
      <c r="J61" s="20">
        <v>22.2</v>
      </c>
      <c r="K61" s="22">
        <v>4.21</v>
      </c>
      <c r="L61" s="22">
        <v>1.35</v>
      </c>
      <c r="M61" s="22">
        <v>6.8</v>
      </c>
      <c r="N61" s="22">
        <v>22.44</v>
      </c>
      <c r="O61" s="13"/>
      <c r="P61" s="15"/>
      <c r="Q61" s="19">
        <v>6</v>
      </c>
      <c r="R61" s="20">
        <v>16.100000000000001</v>
      </c>
      <c r="S61" s="21">
        <v>2.8240740740740739E-3</v>
      </c>
      <c r="T61" s="21">
        <v>1.3645833333333333E-2</v>
      </c>
      <c r="U61" s="20">
        <v>22.6</v>
      </c>
      <c r="V61" s="22">
        <v>3.32</v>
      </c>
      <c r="W61" s="22">
        <v>1.18</v>
      </c>
      <c r="X61" s="22">
        <v>6.19</v>
      </c>
      <c r="Y61" s="22">
        <v>16.760000000000002</v>
      </c>
      <c r="Z61" s="22">
        <v>25.4</v>
      </c>
      <c r="AA61" s="15"/>
    </row>
    <row r="62" spans="5:27" x14ac:dyDescent="0.25">
      <c r="E62" s="13"/>
      <c r="F62" s="19">
        <v>7</v>
      </c>
      <c r="G62" s="20">
        <v>14</v>
      </c>
      <c r="H62" s="21">
        <v>1.9907407407407408E-3</v>
      </c>
      <c r="I62" s="21">
        <v>9.7337962962962977E-3</v>
      </c>
      <c r="J62" s="20">
        <v>21.6</v>
      </c>
      <c r="K62" s="22">
        <v>4.3899999999999997</v>
      </c>
      <c r="L62" s="22">
        <v>1.38</v>
      </c>
      <c r="M62" s="22">
        <v>7.15</v>
      </c>
      <c r="N62" s="22">
        <v>24.1</v>
      </c>
      <c r="O62" s="13"/>
      <c r="P62" s="15"/>
      <c r="Q62" s="19">
        <v>7</v>
      </c>
      <c r="R62" s="20">
        <v>15.8</v>
      </c>
      <c r="S62" s="21">
        <v>2.7314814814814814E-3</v>
      </c>
      <c r="T62" s="21">
        <v>1.3263888888888889E-2</v>
      </c>
      <c r="U62" s="20">
        <v>22.1</v>
      </c>
      <c r="V62" s="22">
        <v>3.45</v>
      </c>
      <c r="W62" s="22">
        <v>1.21</v>
      </c>
      <c r="X62" s="22">
        <v>6.47</v>
      </c>
      <c r="Y62" s="22">
        <v>17.829999999999998</v>
      </c>
      <c r="Z62" s="22">
        <v>26.73</v>
      </c>
      <c r="AA62" s="15"/>
    </row>
    <row r="63" spans="5:27" x14ac:dyDescent="0.25">
      <c r="E63" s="13"/>
      <c r="F63" s="19">
        <v>8</v>
      </c>
      <c r="G63" s="20">
        <v>13.7</v>
      </c>
      <c r="H63" s="21">
        <v>1.9444444444444442E-3</v>
      </c>
      <c r="I63" s="21">
        <v>9.4907407407407406E-3</v>
      </c>
      <c r="J63" s="20">
        <v>21</v>
      </c>
      <c r="K63" s="22">
        <v>4.55</v>
      </c>
      <c r="L63" s="22">
        <v>1.42</v>
      </c>
      <c r="M63" s="22">
        <v>7.49</v>
      </c>
      <c r="N63" s="22">
        <v>25.8</v>
      </c>
      <c r="O63" s="13"/>
      <c r="P63" s="15"/>
      <c r="Q63" s="19">
        <v>8</v>
      </c>
      <c r="R63" s="20">
        <v>15.5</v>
      </c>
      <c r="S63" s="21">
        <v>2.638888888888889E-3</v>
      </c>
      <c r="T63" s="21">
        <v>1.2893518518518519E-2</v>
      </c>
      <c r="U63" s="20">
        <v>21.6</v>
      </c>
      <c r="V63" s="22">
        <v>3.58</v>
      </c>
      <c r="W63" s="22">
        <v>1.23</v>
      </c>
      <c r="X63" s="22">
        <v>6.73</v>
      </c>
      <c r="Y63" s="22">
        <v>18.850000000000001</v>
      </c>
      <c r="Z63" s="22">
        <v>27.98</v>
      </c>
      <c r="AA63" s="15"/>
    </row>
    <row r="64" spans="5:27" x14ac:dyDescent="0.25">
      <c r="E64" s="13"/>
      <c r="F64" s="19">
        <v>9</v>
      </c>
      <c r="G64" s="20">
        <v>13.5</v>
      </c>
      <c r="H64" s="21">
        <v>1.8981481481481482E-3</v>
      </c>
      <c r="I64" s="21">
        <v>9.2476851851851852E-3</v>
      </c>
      <c r="J64" s="20">
        <v>20.399999999999999</v>
      </c>
      <c r="K64" s="22">
        <v>4.72</v>
      </c>
      <c r="L64" s="22">
        <v>1.46</v>
      </c>
      <c r="M64" s="22">
        <v>7.81</v>
      </c>
      <c r="N64" s="22">
        <v>27.3</v>
      </c>
      <c r="O64" s="13"/>
      <c r="P64" s="15"/>
      <c r="Q64" s="19">
        <v>9</v>
      </c>
      <c r="R64" s="20">
        <v>15.2</v>
      </c>
      <c r="S64" s="21">
        <v>2.5462962962962961E-3</v>
      </c>
      <c r="T64" s="21">
        <v>1.2534722222222221E-2</v>
      </c>
      <c r="U64" s="20">
        <v>21.1</v>
      </c>
      <c r="V64" s="22">
        <v>3.7</v>
      </c>
      <c r="W64" s="22">
        <v>1.25</v>
      </c>
      <c r="X64" s="22">
        <v>6.98</v>
      </c>
      <c r="Y64" s="22">
        <v>19.82</v>
      </c>
      <c r="Z64" s="22">
        <v>29.16</v>
      </c>
      <c r="AA64" s="15"/>
    </row>
    <row r="65" spans="5:27" x14ac:dyDescent="0.25">
      <c r="E65" s="13"/>
      <c r="F65" s="19">
        <v>10</v>
      </c>
      <c r="G65" s="20">
        <v>13.3</v>
      </c>
      <c r="H65" s="21">
        <v>1.8518518518518517E-3</v>
      </c>
      <c r="I65" s="21">
        <v>9.0162037037037034E-3</v>
      </c>
      <c r="J65" s="20">
        <v>19.899999999999999</v>
      </c>
      <c r="K65" s="22">
        <v>4.87</v>
      </c>
      <c r="L65" s="22">
        <v>1.49</v>
      </c>
      <c r="M65" s="22">
        <v>8.1199999999999992</v>
      </c>
      <c r="N65" s="22">
        <v>28.8</v>
      </c>
      <c r="O65" s="13"/>
      <c r="P65" s="15"/>
      <c r="Q65" s="19">
        <v>10</v>
      </c>
      <c r="R65" s="20">
        <v>14.9</v>
      </c>
      <c r="S65" s="21">
        <v>2.4652777777777776E-3</v>
      </c>
      <c r="T65" s="21">
        <v>1.21875E-2</v>
      </c>
      <c r="U65" s="20">
        <v>20.6</v>
      </c>
      <c r="V65" s="22">
        <v>3.82</v>
      </c>
      <c r="W65" s="22">
        <v>1.28</v>
      </c>
      <c r="X65" s="22">
        <v>7.21</v>
      </c>
      <c r="Y65" s="22">
        <v>20.75</v>
      </c>
      <c r="Z65" s="22">
        <v>30.27</v>
      </c>
      <c r="AA65" s="15"/>
    </row>
    <row r="66" spans="5:27" x14ac:dyDescent="0.25">
      <c r="E66" s="13"/>
      <c r="F66" s="19">
        <v>11</v>
      </c>
      <c r="G66" s="20">
        <v>13.1</v>
      </c>
      <c r="H66" s="21">
        <v>1.8171296296296297E-3</v>
      </c>
      <c r="I66" s="21">
        <v>8.7847222222222233E-3</v>
      </c>
      <c r="J66" s="20">
        <v>19.399999999999999</v>
      </c>
      <c r="K66" s="22">
        <v>5.0199999999999996</v>
      </c>
      <c r="L66" s="22">
        <v>1.52</v>
      </c>
      <c r="M66" s="22">
        <v>8.42</v>
      </c>
      <c r="N66" s="22">
        <v>30.2</v>
      </c>
      <c r="O66" s="13"/>
      <c r="P66" s="15"/>
      <c r="Q66" s="19">
        <v>11</v>
      </c>
      <c r="R66" s="20">
        <v>14.7</v>
      </c>
      <c r="S66" s="21">
        <v>2.3842592592592596E-3</v>
      </c>
      <c r="T66" s="21">
        <v>1.1840277777777778E-2</v>
      </c>
      <c r="U66" s="20">
        <v>20.2</v>
      </c>
      <c r="V66" s="22">
        <v>3.93</v>
      </c>
      <c r="W66" s="22">
        <v>1.3</v>
      </c>
      <c r="X66" s="22">
        <v>7.43</v>
      </c>
      <c r="Y66" s="22">
        <v>21.63</v>
      </c>
      <c r="Z66" s="22">
        <v>31.31</v>
      </c>
      <c r="AA66" s="15"/>
    </row>
    <row r="67" spans="5:27" x14ac:dyDescent="0.25">
      <c r="E67" s="13"/>
      <c r="F67" s="19">
        <v>12</v>
      </c>
      <c r="G67" s="20">
        <v>12.9</v>
      </c>
      <c r="H67" s="21">
        <v>1.7824074074074072E-3</v>
      </c>
      <c r="I67" s="21">
        <v>8.564814814814815E-3</v>
      </c>
      <c r="J67" s="20">
        <v>18.899999999999999</v>
      </c>
      <c r="K67" s="22">
        <v>5.17</v>
      </c>
      <c r="L67" s="22">
        <v>1.55</v>
      </c>
      <c r="M67" s="22">
        <v>8.6999999999999993</v>
      </c>
      <c r="N67" s="22">
        <v>31.6</v>
      </c>
      <c r="O67" s="13"/>
      <c r="P67" s="15"/>
      <c r="Q67" s="19">
        <v>12</v>
      </c>
      <c r="R67" s="20">
        <v>14.5</v>
      </c>
      <c r="S67" s="21">
        <v>2.3032407407407402E-3</v>
      </c>
      <c r="T67" s="21">
        <v>1.1516203703703704E-2</v>
      </c>
      <c r="U67" s="20">
        <v>19.8</v>
      </c>
      <c r="V67" s="22">
        <v>4.03</v>
      </c>
      <c r="W67" s="22">
        <v>1.32</v>
      </c>
      <c r="X67" s="22">
        <v>7.64</v>
      </c>
      <c r="Y67" s="22">
        <v>22.48</v>
      </c>
      <c r="Z67" s="22">
        <v>32.299999999999997</v>
      </c>
      <c r="AA67" s="15"/>
    </row>
    <row r="68" spans="5:27" x14ac:dyDescent="0.25">
      <c r="E68" s="13"/>
      <c r="F68" s="19">
        <v>13</v>
      </c>
      <c r="G68" s="20">
        <v>12.8</v>
      </c>
      <c r="H68" s="21">
        <v>1.7476851851851852E-3</v>
      </c>
      <c r="I68" s="21">
        <v>8.3564814814814821E-3</v>
      </c>
      <c r="J68" s="20">
        <v>18.399999999999999</v>
      </c>
      <c r="K68" s="22">
        <v>5.25</v>
      </c>
      <c r="L68" s="22">
        <v>1.57</v>
      </c>
      <c r="M68" s="22">
        <v>8.93</v>
      </c>
      <c r="N68" s="22">
        <v>32.6</v>
      </c>
      <c r="O68" s="13"/>
      <c r="P68" s="15"/>
      <c r="Q68" s="19">
        <v>13</v>
      </c>
      <c r="R68" s="20">
        <v>14.3</v>
      </c>
      <c r="S68" s="21">
        <v>2.2337962962962962E-3</v>
      </c>
      <c r="T68" s="21">
        <v>1.1203703703703704E-2</v>
      </c>
      <c r="U68" s="20">
        <v>19.399999999999999</v>
      </c>
      <c r="V68" s="22">
        <v>4.12</v>
      </c>
      <c r="W68" s="22">
        <v>1.34</v>
      </c>
      <c r="X68" s="22">
        <v>7.79</v>
      </c>
      <c r="Y68" s="22">
        <v>23.29</v>
      </c>
      <c r="Z68" s="22">
        <v>33.229999999999997</v>
      </c>
      <c r="AA68" s="15"/>
    </row>
    <row r="69" spans="5:27" x14ac:dyDescent="0.25">
      <c r="E69" s="13"/>
      <c r="F69" s="19">
        <v>14</v>
      </c>
      <c r="G69" s="20">
        <v>12.7</v>
      </c>
      <c r="H69" s="21">
        <v>1.7245370370370372E-3</v>
      </c>
      <c r="I69" s="21">
        <v>8.1481481481481474E-3</v>
      </c>
      <c r="J69" s="20">
        <v>18</v>
      </c>
      <c r="K69" s="22">
        <v>5.33</v>
      </c>
      <c r="L69" s="22">
        <v>1.59</v>
      </c>
      <c r="M69" s="22">
        <v>9.16</v>
      </c>
      <c r="N69" s="22">
        <v>33.6</v>
      </c>
      <c r="O69" s="13"/>
      <c r="P69" s="15"/>
      <c r="Q69" s="19">
        <v>14</v>
      </c>
      <c r="R69" s="20">
        <v>14.1</v>
      </c>
      <c r="S69" s="21">
        <v>2.1643518518518522E-3</v>
      </c>
      <c r="T69" s="21">
        <v>1.0891203703703703E-2</v>
      </c>
      <c r="U69" s="20">
        <v>19</v>
      </c>
      <c r="V69" s="22">
        <v>4.2</v>
      </c>
      <c r="W69" s="22">
        <v>1.36</v>
      </c>
      <c r="X69" s="22">
        <v>7.94</v>
      </c>
      <c r="Y69" s="22">
        <v>24.06</v>
      </c>
      <c r="Z69" s="22">
        <v>34.1</v>
      </c>
      <c r="AA69" s="15"/>
    </row>
    <row r="70" spans="5:27" x14ac:dyDescent="0.25">
      <c r="E70" s="13"/>
      <c r="F70" s="19">
        <v>15</v>
      </c>
      <c r="G70" s="20">
        <v>12.6</v>
      </c>
      <c r="H70" s="21">
        <v>1.701388888888889E-3</v>
      </c>
      <c r="I70" s="21">
        <v>7.9398148148148145E-3</v>
      </c>
      <c r="J70" s="20">
        <v>17.600000000000001</v>
      </c>
      <c r="K70" s="22">
        <v>5.4</v>
      </c>
      <c r="L70" s="22">
        <v>1.61</v>
      </c>
      <c r="M70" s="22">
        <v>9.39</v>
      </c>
      <c r="N70" s="22">
        <v>34.4</v>
      </c>
      <c r="O70" s="13"/>
      <c r="P70" s="15"/>
      <c r="Q70" s="19">
        <v>15</v>
      </c>
      <c r="R70" s="20">
        <v>14</v>
      </c>
      <c r="S70" s="21">
        <v>2.1064814814814813E-3</v>
      </c>
      <c r="T70" s="21">
        <v>1.0590277777777777E-2</v>
      </c>
      <c r="U70" s="20">
        <v>18.600000000000001</v>
      </c>
      <c r="V70" s="22">
        <v>4.2699999999999996</v>
      </c>
      <c r="W70" s="22">
        <v>1.38</v>
      </c>
      <c r="X70" s="22">
        <v>8.09</v>
      </c>
      <c r="Y70" s="22">
        <v>24.8</v>
      </c>
      <c r="Z70" s="22">
        <v>34.92</v>
      </c>
      <c r="AA70" s="15"/>
    </row>
    <row r="71" spans="5:27" x14ac:dyDescent="0.25">
      <c r="E71" s="13"/>
      <c r="O71" s="13"/>
      <c r="P71" s="15"/>
      <c r="AA71" s="15"/>
    </row>
    <row r="72" spans="5:27" x14ac:dyDescent="0.25">
      <c r="E72" s="13"/>
      <c r="O72" s="13"/>
      <c r="P72" s="15"/>
      <c r="AA72" s="15"/>
    </row>
    <row r="73" spans="5:27" x14ac:dyDescent="0.25">
      <c r="E73" s="13"/>
      <c r="O73" s="13"/>
      <c r="P73" s="15"/>
      <c r="AA73" s="15"/>
    </row>
    <row r="74" spans="5:27" x14ac:dyDescent="0.25">
      <c r="E74" s="13"/>
      <c r="O74" s="13"/>
      <c r="P74" s="15"/>
      <c r="AA74" s="15"/>
    </row>
    <row r="75" spans="5:27" x14ac:dyDescent="0.25">
      <c r="E75" s="13"/>
      <c r="O75" s="13"/>
      <c r="P75" s="15"/>
      <c r="AA75" s="15"/>
    </row>
    <row r="76" spans="5:27" ht="36" x14ac:dyDescent="0.25">
      <c r="E76" s="13"/>
      <c r="F76" s="17" t="s">
        <v>29</v>
      </c>
      <c r="G76" s="18" t="s">
        <v>9</v>
      </c>
      <c r="H76" s="18" t="s">
        <v>10</v>
      </c>
      <c r="I76" s="18" t="s">
        <v>11</v>
      </c>
      <c r="J76" s="18" t="s">
        <v>12</v>
      </c>
      <c r="K76" s="18" t="s">
        <v>13</v>
      </c>
      <c r="L76" s="18" t="s">
        <v>14</v>
      </c>
      <c r="M76" s="18" t="s">
        <v>15</v>
      </c>
      <c r="N76" s="18" t="s">
        <v>16</v>
      </c>
      <c r="O76" s="13"/>
      <c r="P76" s="15"/>
      <c r="Q76" s="17" t="s">
        <v>29</v>
      </c>
      <c r="R76" s="18" t="s">
        <v>9</v>
      </c>
      <c r="S76" s="18" t="s">
        <v>10</v>
      </c>
      <c r="T76" s="18" t="s">
        <v>30</v>
      </c>
      <c r="U76" s="18" t="s">
        <v>31</v>
      </c>
      <c r="V76" s="18" t="s">
        <v>13</v>
      </c>
      <c r="W76" s="18" t="s">
        <v>32</v>
      </c>
      <c r="X76" s="18" t="s">
        <v>33</v>
      </c>
      <c r="Y76" s="18" t="s">
        <v>34</v>
      </c>
      <c r="Z76" s="18" t="s">
        <v>35</v>
      </c>
      <c r="AA76" s="15"/>
    </row>
    <row r="77" spans="5:27" x14ac:dyDescent="0.25">
      <c r="E77" s="13"/>
      <c r="F77" s="19">
        <v>0</v>
      </c>
      <c r="G77" s="20">
        <v>100</v>
      </c>
      <c r="H77" s="21">
        <v>6.9444444444444441E-3</v>
      </c>
      <c r="I77" s="21">
        <v>4.0972222222222222E-2</v>
      </c>
      <c r="J77" s="20">
        <v>100</v>
      </c>
      <c r="K77" s="22">
        <v>0</v>
      </c>
      <c r="L77" s="22">
        <v>0</v>
      </c>
      <c r="M77" s="22">
        <v>0</v>
      </c>
      <c r="N77" s="22">
        <v>0</v>
      </c>
      <c r="O77" s="13"/>
      <c r="P77" s="15"/>
      <c r="Q77" s="19">
        <v>0</v>
      </c>
      <c r="R77" s="20">
        <v>100</v>
      </c>
      <c r="S77" s="21">
        <v>6.9444444444444441E-3</v>
      </c>
      <c r="T77" s="21">
        <v>4.0972222222222222E-2</v>
      </c>
      <c r="U77" s="20">
        <v>100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15"/>
    </row>
    <row r="78" spans="5:27" x14ac:dyDescent="0.25">
      <c r="E78" s="13"/>
      <c r="F78" s="19">
        <v>1</v>
      </c>
      <c r="G78" s="20">
        <v>15.5</v>
      </c>
      <c r="H78" s="21">
        <v>2.3148148148148151E-3</v>
      </c>
      <c r="I78" s="21">
        <v>1.1087962962962963E-2</v>
      </c>
      <c r="J78" s="20">
        <v>25</v>
      </c>
      <c r="K78" s="22">
        <v>3.44</v>
      </c>
      <c r="L78" s="22">
        <v>1.1499999999999999</v>
      </c>
      <c r="M78" s="22">
        <v>5.22</v>
      </c>
      <c r="N78" s="22">
        <v>14.9</v>
      </c>
      <c r="O78" s="13"/>
      <c r="P78" s="15"/>
      <c r="Q78" s="19">
        <v>1</v>
      </c>
      <c r="R78" s="20">
        <v>17.399999999999999</v>
      </c>
      <c r="S78" s="21">
        <v>3.2986111111111111E-3</v>
      </c>
      <c r="T78" s="21">
        <v>1.5300925925925928E-2</v>
      </c>
      <c r="U78" s="20">
        <v>24.9</v>
      </c>
      <c r="V78" s="22">
        <v>2.72</v>
      </c>
      <c r="W78" s="22">
        <v>1.07</v>
      </c>
      <c r="X78" s="22">
        <v>4.88</v>
      </c>
      <c r="Y78" s="22">
        <v>11.96</v>
      </c>
      <c r="Z78" s="22">
        <v>19.21</v>
      </c>
      <c r="AA78" s="15"/>
    </row>
    <row r="79" spans="5:27" x14ac:dyDescent="0.25">
      <c r="E79" s="13"/>
      <c r="F79" s="19">
        <v>2</v>
      </c>
      <c r="G79" s="20">
        <v>15.2</v>
      </c>
      <c r="H79" s="21">
        <v>2.2222222222222222E-3</v>
      </c>
      <c r="I79" s="21">
        <v>1.0798611111111111E-2</v>
      </c>
      <c r="J79" s="20">
        <v>24.3</v>
      </c>
      <c r="K79" s="22">
        <v>3.64</v>
      </c>
      <c r="L79" s="22">
        <v>1.21</v>
      </c>
      <c r="M79" s="22">
        <v>5.64</v>
      </c>
      <c r="N79" s="22">
        <v>16.899999999999999</v>
      </c>
      <c r="O79" s="13"/>
      <c r="P79" s="15"/>
      <c r="Q79" s="19">
        <v>2</v>
      </c>
      <c r="R79" s="20">
        <v>17</v>
      </c>
      <c r="S79" s="21">
        <v>3.1712962962962962E-3</v>
      </c>
      <c r="T79" s="21">
        <v>1.4872685185185187E-2</v>
      </c>
      <c r="U79" s="20">
        <v>24.3</v>
      </c>
      <c r="V79" s="22">
        <v>2.88</v>
      </c>
      <c r="W79" s="22">
        <v>1.1000000000000001</v>
      </c>
      <c r="X79" s="22">
        <v>5.24</v>
      </c>
      <c r="Y79" s="22">
        <v>13.25</v>
      </c>
      <c r="Z79" s="22">
        <v>20.9</v>
      </c>
      <c r="AA79" s="15"/>
    </row>
    <row r="80" spans="5:27" x14ac:dyDescent="0.25">
      <c r="E80" s="13"/>
      <c r="F80" s="19">
        <v>3</v>
      </c>
      <c r="G80" s="20">
        <v>14.9</v>
      </c>
      <c r="H80" s="21">
        <v>2.1527777777777782E-3</v>
      </c>
      <c r="I80" s="21">
        <v>1.0520833333333333E-2</v>
      </c>
      <c r="J80" s="20">
        <v>23.6</v>
      </c>
      <c r="K80" s="22">
        <v>3.84</v>
      </c>
      <c r="L80" s="22">
        <v>1.25</v>
      </c>
      <c r="M80" s="22">
        <v>6.05</v>
      </c>
      <c r="N80" s="22">
        <v>18.8</v>
      </c>
      <c r="O80" s="13"/>
      <c r="P80" s="15"/>
      <c r="Q80" s="19">
        <v>3</v>
      </c>
      <c r="R80" s="20">
        <v>16.7</v>
      </c>
      <c r="S80" s="21">
        <v>3.0555555555555557E-3</v>
      </c>
      <c r="T80" s="21">
        <v>1.4444444444444446E-2</v>
      </c>
      <c r="U80" s="20">
        <v>23.7</v>
      </c>
      <c r="V80" s="22">
        <v>3.03</v>
      </c>
      <c r="W80" s="22">
        <v>1.1299999999999999</v>
      </c>
      <c r="X80" s="22">
        <v>5.58</v>
      </c>
      <c r="Y80" s="22">
        <v>14.47</v>
      </c>
      <c r="Z80" s="22">
        <v>22.49</v>
      </c>
      <c r="AA80" s="15"/>
    </row>
    <row r="81" spans="5:27" x14ac:dyDescent="0.25">
      <c r="E81" s="13"/>
      <c r="F81" s="19">
        <v>4</v>
      </c>
      <c r="G81" s="20">
        <v>14.6</v>
      </c>
      <c r="H81" s="21">
        <v>2.0833333333333333E-3</v>
      </c>
      <c r="I81" s="21">
        <v>1.0254629629629631E-2</v>
      </c>
      <c r="J81" s="20">
        <v>22.9</v>
      </c>
      <c r="K81" s="22">
        <v>4.03</v>
      </c>
      <c r="L81" s="22">
        <v>1.3</v>
      </c>
      <c r="M81" s="22">
        <v>6.43</v>
      </c>
      <c r="N81" s="22">
        <v>20.7</v>
      </c>
      <c r="O81" s="13"/>
      <c r="P81" s="15"/>
      <c r="Q81" s="19">
        <v>4</v>
      </c>
      <c r="R81" s="20">
        <v>16.399999999999999</v>
      </c>
      <c r="S81" s="21">
        <v>2.9398148148148148E-3</v>
      </c>
      <c r="T81" s="21">
        <v>1.403935185185185E-2</v>
      </c>
      <c r="U81" s="20">
        <v>23.1</v>
      </c>
      <c r="V81" s="22">
        <v>3.18</v>
      </c>
      <c r="W81" s="22">
        <v>1.1499999999999999</v>
      </c>
      <c r="X81" s="22">
        <v>5.89</v>
      </c>
      <c r="Y81" s="22">
        <v>15.64</v>
      </c>
      <c r="Z81" s="22">
        <v>23.99</v>
      </c>
      <c r="AA81" s="15"/>
    </row>
    <row r="82" spans="5:27" x14ac:dyDescent="0.25">
      <c r="E82" s="13"/>
      <c r="F82" s="19">
        <v>5</v>
      </c>
      <c r="G82" s="20">
        <v>14.3</v>
      </c>
      <c r="H82" s="21">
        <v>2.0370370370370373E-3</v>
      </c>
      <c r="I82" s="21">
        <v>9.9884259259259249E-3</v>
      </c>
      <c r="J82" s="20">
        <v>22.2</v>
      </c>
      <c r="K82" s="22">
        <v>4.21</v>
      </c>
      <c r="L82" s="22">
        <v>1.35</v>
      </c>
      <c r="M82" s="22">
        <v>6.8</v>
      </c>
      <c r="N82" s="22">
        <v>22.44</v>
      </c>
      <c r="O82" s="13"/>
      <c r="P82" s="15"/>
      <c r="Q82" s="19">
        <v>5</v>
      </c>
      <c r="R82" s="20">
        <v>16.100000000000001</v>
      </c>
      <c r="S82" s="21">
        <v>2.8240740740740739E-3</v>
      </c>
      <c r="T82" s="21">
        <v>1.3645833333333333E-2</v>
      </c>
      <c r="U82" s="20">
        <v>22.6</v>
      </c>
      <c r="V82" s="22">
        <v>3.32</v>
      </c>
      <c r="W82" s="22">
        <v>1.18</v>
      </c>
      <c r="X82" s="22">
        <v>6.19</v>
      </c>
      <c r="Y82" s="22">
        <v>16.760000000000002</v>
      </c>
      <c r="Z82" s="22">
        <v>25.4</v>
      </c>
      <c r="AA82" s="15"/>
    </row>
    <row r="83" spans="5:27" x14ac:dyDescent="0.25">
      <c r="E83" s="13"/>
      <c r="F83" s="19">
        <v>6</v>
      </c>
      <c r="G83" s="20">
        <v>14</v>
      </c>
      <c r="H83" s="21">
        <v>1.9907407407407408E-3</v>
      </c>
      <c r="I83" s="21">
        <v>9.7337962962962977E-3</v>
      </c>
      <c r="J83" s="20">
        <v>21.6</v>
      </c>
      <c r="K83" s="22">
        <v>4.3899999999999997</v>
      </c>
      <c r="L83" s="22">
        <v>1.38</v>
      </c>
      <c r="M83" s="22">
        <v>7.15</v>
      </c>
      <c r="N83" s="22">
        <v>24.1</v>
      </c>
      <c r="O83" s="13"/>
      <c r="P83" s="15"/>
      <c r="Q83" s="19">
        <v>6</v>
      </c>
      <c r="R83" s="20">
        <v>15.8</v>
      </c>
      <c r="S83" s="21">
        <v>2.7314814814814814E-3</v>
      </c>
      <c r="T83" s="21">
        <v>1.3263888888888889E-2</v>
      </c>
      <c r="U83" s="20">
        <v>22.1</v>
      </c>
      <c r="V83" s="22">
        <v>3.45</v>
      </c>
      <c r="W83" s="22">
        <v>1.21</v>
      </c>
      <c r="X83" s="22">
        <v>6.47</v>
      </c>
      <c r="Y83" s="22">
        <v>17.829999999999998</v>
      </c>
      <c r="Z83" s="22">
        <v>26.73</v>
      </c>
      <c r="AA83" s="15"/>
    </row>
    <row r="84" spans="5:27" x14ac:dyDescent="0.25">
      <c r="E84" s="13"/>
      <c r="F84" s="19">
        <v>7</v>
      </c>
      <c r="G84" s="20">
        <v>13.7</v>
      </c>
      <c r="H84" s="21">
        <v>1.9444444444444442E-3</v>
      </c>
      <c r="I84" s="21">
        <v>9.4907407407407406E-3</v>
      </c>
      <c r="J84" s="20">
        <v>21</v>
      </c>
      <c r="K84" s="22">
        <v>4.55</v>
      </c>
      <c r="L84" s="22">
        <v>1.42</v>
      </c>
      <c r="M84" s="22">
        <v>7.49</v>
      </c>
      <c r="N84" s="22">
        <v>25.8</v>
      </c>
      <c r="O84" s="13"/>
      <c r="P84" s="15"/>
      <c r="Q84" s="19">
        <v>7</v>
      </c>
      <c r="R84" s="20">
        <v>15.5</v>
      </c>
      <c r="S84" s="21">
        <v>2.638888888888889E-3</v>
      </c>
      <c r="T84" s="21">
        <v>1.2893518518518519E-2</v>
      </c>
      <c r="U84" s="20">
        <v>21.6</v>
      </c>
      <c r="V84" s="22">
        <v>3.58</v>
      </c>
      <c r="W84" s="22">
        <v>1.23</v>
      </c>
      <c r="X84" s="22">
        <v>6.73</v>
      </c>
      <c r="Y84" s="22">
        <v>18.850000000000001</v>
      </c>
      <c r="Z84" s="22">
        <v>27.98</v>
      </c>
      <c r="AA84" s="15"/>
    </row>
    <row r="85" spans="5:27" x14ac:dyDescent="0.25">
      <c r="E85" s="13"/>
      <c r="F85" s="19">
        <v>8</v>
      </c>
      <c r="G85" s="20">
        <v>13.5</v>
      </c>
      <c r="H85" s="21">
        <v>1.8981481481481482E-3</v>
      </c>
      <c r="I85" s="21">
        <v>9.2476851851851852E-3</v>
      </c>
      <c r="J85" s="20">
        <v>20.399999999999999</v>
      </c>
      <c r="K85" s="22">
        <v>4.72</v>
      </c>
      <c r="L85" s="22">
        <v>1.46</v>
      </c>
      <c r="M85" s="22">
        <v>7.81</v>
      </c>
      <c r="N85" s="22">
        <v>27.3</v>
      </c>
      <c r="O85" s="13"/>
      <c r="P85" s="15"/>
      <c r="Q85" s="19">
        <v>8</v>
      </c>
      <c r="R85" s="20">
        <v>15.2</v>
      </c>
      <c r="S85" s="21">
        <v>2.5462962962962961E-3</v>
      </c>
      <c r="T85" s="21">
        <v>1.2534722222222221E-2</v>
      </c>
      <c r="U85" s="20">
        <v>21.1</v>
      </c>
      <c r="V85" s="22">
        <v>3.7</v>
      </c>
      <c r="W85" s="22">
        <v>1.25</v>
      </c>
      <c r="X85" s="22">
        <v>6.98</v>
      </c>
      <c r="Y85" s="22">
        <v>19.82</v>
      </c>
      <c r="Z85" s="22">
        <v>29.16</v>
      </c>
      <c r="AA85" s="15"/>
    </row>
    <row r="86" spans="5:27" x14ac:dyDescent="0.25">
      <c r="E86" s="13"/>
      <c r="F86" s="19">
        <v>9</v>
      </c>
      <c r="G86" s="20">
        <v>13.3</v>
      </c>
      <c r="H86" s="21">
        <v>1.8518518518518517E-3</v>
      </c>
      <c r="I86" s="21">
        <v>9.0162037037037034E-3</v>
      </c>
      <c r="J86" s="20">
        <v>19.899999999999999</v>
      </c>
      <c r="K86" s="22">
        <v>4.87</v>
      </c>
      <c r="L86" s="22">
        <v>1.49</v>
      </c>
      <c r="M86" s="22">
        <v>8.1199999999999992</v>
      </c>
      <c r="N86" s="22">
        <v>28.8</v>
      </c>
      <c r="O86" s="13"/>
      <c r="P86" s="15"/>
      <c r="Q86" s="19">
        <v>9</v>
      </c>
      <c r="R86" s="20">
        <v>14.9</v>
      </c>
      <c r="S86" s="21">
        <v>2.4652777777777776E-3</v>
      </c>
      <c r="T86" s="21">
        <v>1.21875E-2</v>
      </c>
      <c r="U86" s="20">
        <v>20.6</v>
      </c>
      <c r="V86" s="22">
        <v>3.82</v>
      </c>
      <c r="W86" s="22">
        <v>1.28</v>
      </c>
      <c r="X86" s="22">
        <v>7.21</v>
      </c>
      <c r="Y86" s="22">
        <v>20.75</v>
      </c>
      <c r="Z86" s="22">
        <v>30.27</v>
      </c>
      <c r="AA86" s="15"/>
    </row>
    <row r="87" spans="5:27" x14ac:dyDescent="0.25">
      <c r="E87" s="13"/>
      <c r="F87" s="19">
        <v>10</v>
      </c>
      <c r="G87" s="20">
        <v>13.1</v>
      </c>
      <c r="H87" s="21">
        <v>1.8171296296296297E-3</v>
      </c>
      <c r="I87" s="21">
        <v>8.7847222222222233E-3</v>
      </c>
      <c r="J87" s="20">
        <v>19.399999999999999</v>
      </c>
      <c r="K87" s="22">
        <v>5.0199999999999996</v>
      </c>
      <c r="L87" s="22">
        <v>1.52</v>
      </c>
      <c r="M87" s="22">
        <v>8.42</v>
      </c>
      <c r="N87" s="22">
        <v>30.2</v>
      </c>
      <c r="O87" s="13"/>
      <c r="P87" s="15"/>
      <c r="Q87" s="19">
        <v>10</v>
      </c>
      <c r="R87" s="20">
        <v>14.7</v>
      </c>
      <c r="S87" s="21">
        <v>2.3842592592592596E-3</v>
      </c>
      <c r="T87" s="21">
        <v>1.1840277777777778E-2</v>
      </c>
      <c r="U87" s="20">
        <v>20.2</v>
      </c>
      <c r="V87" s="22">
        <v>3.93</v>
      </c>
      <c r="W87" s="22">
        <v>1.3</v>
      </c>
      <c r="X87" s="22">
        <v>7.43</v>
      </c>
      <c r="Y87" s="22">
        <v>21.63</v>
      </c>
      <c r="Z87" s="22">
        <v>31.31</v>
      </c>
      <c r="AA87" s="15"/>
    </row>
    <row r="88" spans="5:27" x14ac:dyDescent="0.25">
      <c r="E88" s="13"/>
      <c r="F88" s="19">
        <v>11</v>
      </c>
      <c r="G88" s="20">
        <v>12.9</v>
      </c>
      <c r="H88" s="21">
        <v>1.7824074074074072E-3</v>
      </c>
      <c r="I88" s="21">
        <v>8.564814814814815E-3</v>
      </c>
      <c r="J88" s="20">
        <v>18.899999999999999</v>
      </c>
      <c r="K88" s="22">
        <v>5.17</v>
      </c>
      <c r="L88" s="22">
        <v>1.55</v>
      </c>
      <c r="M88" s="22">
        <v>8.6999999999999993</v>
      </c>
      <c r="N88" s="22">
        <v>31.6</v>
      </c>
      <c r="O88" s="13"/>
      <c r="P88" s="15"/>
      <c r="Q88" s="19">
        <v>11</v>
      </c>
      <c r="R88" s="20">
        <v>14.5</v>
      </c>
      <c r="S88" s="21">
        <v>2.3032407407407402E-3</v>
      </c>
      <c r="T88" s="21">
        <v>1.1516203703703704E-2</v>
      </c>
      <c r="U88" s="20">
        <v>19.8</v>
      </c>
      <c r="V88" s="22">
        <v>4.03</v>
      </c>
      <c r="W88" s="22">
        <v>1.32</v>
      </c>
      <c r="X88" s="22">
        <v>7.64</v>
      </c>
      <c r="Y88" s="22">
        <v>22.48</v>
      </c>
      <c r="Z88" s="22">
        <v>32.299999999999997</v>
      </c>
      <c r="AA88" s="15"/>
    </row>
    <row r="89" spans="5:27" x14ac:dyDescent="0.25">
      <c r="E89" s="13"/>
      <c r="F89" s="19">
        <v>12</v>
      </c>
      <c r="G89" s="20">
        <v>12.8</v>
      </c>
      <c r="H89" s="21">
        <v>1.7476851851851852E-3</v>
      </c>
      <c r="I89" s="21">
        <v>8.3564814814814821E-3</v>
      </c>
      <c r="J89" s="20">
        <v>18.399999999999999</v>
      </c>
      <c r="K89" s="22">
        <v>5.25</v>
      </c>
      <c r="L89" s="22">
        <v>1.57</v>
      </c>
      <c r="M89" s="22">
        <v>8.93</v>
      </c>
      <c r="N89" s="22">
        <v>32.6</v>
      </c>
      <c r="O89" s="13"/>
      <c r="P89" s="15"/>
      <c r="Q89" s="19">
        <v>12</v>
      </c>
      <c r="R89" s="20">
        <v>14.3</v>
      </c>
      <c r="S89" s="21">
        <v>2.2337962962962962E-3</v>
      </c>
      <c r="T89" s="21">
        <v>1.1203703703703704E-2</v>
      </c>
      <c r="U89" s="20">
        <v>19.399999999999999</v>
      </c>
      <c r="V89" s="22">
        <v>4.12</v>
      </c>
      <c r="W89" s="22">
        <v>1.34</v>
      </c>
      <c r="X89" s="22">
        <v>7.79</v>
      </c>
      <c r="Y89" s="22">
        <v>23.29</v>
      </c>
      <c r="Z89" s="22">
        <v>33.229999999999997</v>
      </c>
      <c r="AA89" s="15"/>
    </row>
    <row r="90" spans="5:27" x14ac:dyDescent="0.25">
      <c r="E90" s="13"/>
      <c r="F90" s="19">
        <v>13</v>
      </c>
      <c r="G90" s="20">
        <v>12.7</v>
      </c>
      <c r="H90" s="21">
        <v>1.7245370370370372E-3</v>
      </c>
      <c r="I90" s="21">
        <v>8.1481481481481474E-3</v>
      </c>
      <c r="J90" s="20">
        <v>18</v>
      </c>
      <c r="K90" s="22">
        <v>5.33</v>
      </c>
      <c r="L90" s="22">
        <v>1.59</v>
      </c>
      <c r="M90" s="22">
        <v>9.16</v>
      </c>
      <c r="N90" s="22">
        <v>33.6</v>
      </c>
      <c r="O90" s="13"/>
      <c r="P90" s="15"/>
      <c r="Q90" s="19">
        <v>13</v>
      </c>
      <c r="R90" s="20">
        <v>14.1</v>
      </c>
      <c r="S90" s="21">
        <v>2.1643518518518522E-3</v>
      </c>
      <c r="T90" s="21">
        <v>1.0891203703703703E-2</v>
      </c>
      <c r="U90" s="20">
        <v>19</v>
      </c>
      <c r="V90" s="22">
        <v>4.2</v>
      </c>
      <c r="W90" s="22">
        <v>1.36</v>
      </c>
      <c r="X90" s="22">
        <v>7.94</v>
      </c>
      <c r="Y90" s="22">
        <v>24.06</v>
      </c>
      <c r="Z90" s="22">
        <v>34.1</v>
      </c>
      <c r="AA90" s="15"/>
    </row>
    <row r="91" spans="5:27" x14ac:dyDescent="0.25">
      <c r="E91" s="13"/>
      <c r="F91" s="19">
        <v>14</v>
      </c>
      <c r="G91" s="20">
        <v>12.6</v>
      </c>
      <c r="H91" s="21">
        <v>1.701388888888889E-3</v>
      </c>
      <c r="I91" s="21">
        <v>7.9398148148148145E-3</v>
      </c>
      <c r="J91" s="20">
        <v>17.600000000000001</v>
      </c>
      <c r="K91" s="22">
        <v>5.4</v>
      </c>
      <c r="L91" s="22">
        <v>1.61</v>
      </c>
      <c r="M91" s="22">
        <v>9.39</v>
      </c>
      <c r="N91" s="22">
        <v>34.4</v>
      </c>
      <c r="O91" s="13"/>
      <c r="P91" s="15"/>
      <c r="Q91" s="19">
        <v>14</v>
      </c>
      <c r="R91" s="20">
        <v>14</v>
      </c>
      <c r="S91" s="21">
        <v>2.1064814814814813E-3</v>
      </c>
      <c r="T91" s="21">
        <v>1.0590277777777777E-2</v>
      </c>
      <c r="U91" s="20">
        <v>18.600000000000001</v>
      </c>
      <c r="V91" s="22">
        <v>4.2699999999999996</v>
      </c>
      <c r="W91" s="22">
        <v>1.38</v>
      </c>
      <c r="X91" s="22">
        <v>8.09</v>
      </c>
      <c r="Y91" s="22">
        <v>24.8</v>
      </c>
      <c r="Z91" s="22">
        <v>34.92</v>
      </c>
      <c r="AA91" s="15"/>
    </row>
    <row r="92" spans="5:27" x14ac:dyDescent="0.25">
      <c r="E92" s="13"/>
      <c r="F92" s="19">
        <v>15</v>
      </c>
      <c r="G92" s="20">
        <v>12.5</v>
      </c>
      <c r="H92" s="21">
        <v>1.6782407407407406E-3</v>
      </c>
      <c r="I92" s="21">
        <v>7.743055555555556E-3</v>
      </c>
      <c r="J92" s="20">
        <v>17.2</v>
      </c>
      <c r="K92" s="22">
        <v>5.47</v>
      </c>
      <c r="L92" s="22">
        <v>1.63</v>
      </c>
      <c r="M92" s="22">
        <v>9.61</v>
      </c>
      <c r="N92" s="22">
        <v>35.1</v>
      </c>
      <c r="O92" s="13"/>
      <c r="P92" s="15"/>
      <c r="Q92" s="19">
        <v>15</v>
      </c>
      <c r="R92" s="20">
        <v>13.9</v>
      </c>
      <c r="S92" s="21">
        <v>2.0486111111111113E-3</v>
      </c>
      <c r="T92" s="21">
        <v>1.0300925925925927E-2</v>
      </c>
      <c r="U92" s="20">
        <v>18.3</v>
      </c>
      <c r="V92" s="22">
        <v>4.33</v>
      </c>
      <c r="W92" s="22">
        <v>1.4</v>
      </c>
      <c r="X92" s="22">
        <v>8.24</v>
      </c>
      <c r="Y92" s="22">
        <v>25.5</v>
      </c>
      <c r="Z92" s="22">
        <v>35.700000000000003</v>
      </c>
      <c r="AA92" s="15"/>
    </row>
    <row r="93" spans="5:27" x14ac:dyDescent="0.25"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5:27" x14ac:dyDescent="0.25"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</sheetData>
  <sheetProtection sheet="1" selectLockedCells="1"/>
  <sortState ref="Q78:Y92">
    <sortCondition ref="Q78"/>
  </sortState>
  <mergeCells count="14">
    <mergeCell ref="V5:X5"/>
    <mergeCell ref="A1:C3"/>
    <mergeCell ref="F5:G5"/>
    <mergeCell ref="H5:I5"/>
    <mergeCell ref="J5:K5"/>
    <mergeCell ref="O5:P5"/>
    <mergeCell ref="L5:N5"/>
    <mergeCell ref="Q5:R5"/>
    <mergeCell ref="S5:U5"/>
    <mergeCell ref="A5:A6"/>
    <mergeCell ref="B5:B6"/>
    <mergeCell ref="C5:C6"/>
    <mergeCell ref="D5:D6"/>
    <mergeCell ref="E5:E6"/>
  </mergeCells>
  <dataValidations count="2">
    <dataValidation type="list" allowBlank="1" showInputMessage="1" showErrorMessage="1" sqref="D7:D40" xr:uid="{23F660BB-8B37-4E9A-9DD4-D9AF0C0CFBFE}">
      <formula1>"1, 2"</formula1>
    </dataValidation>
    <dataValidation type="list" allowBlank="1" showInputMessage="1" showErrorMessage="1" sqref="E7:E40" xr:uid="{D05ED361-4C44-4E41-9A8A-FC86ADC647D4}">
      <formula1>"m, w"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wichtige Informationen</vt:lpstr>
      <vt:lpstr>Jgst. 5</vt:lpstr>
      <vt:lpstr>Jgst. 6</vt:lpstr>
      <vt:lpstr>Jgst. 7</vt:lpstr>
      <vt:lpstr>Jgst. 8</vt:lpstr>
      <vt:lpstr>Jgst. 9</vt:lpstr>
      <vt:lpstr>Jgst. 10</vt:lpstr>
      <vt:lpstr>Jgst. 11</vt:lpstr>
      <vt:lpstr>Oberstufe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Spinar, Laurent</dc:creator>
  <cp:lastModifiedBy>Spinar, Laurent</cp:lastModifiedBy>
  <dcterms:created xsi:type="dcterms:W3CDTF">2024-02-27T10:01:28Z</dcterms:created>
  <dcterms:modified xsi:type="dcterms:W3CDTF">2024-03-21T13:35:56Z</dcterms:modified>
</cp:coreProperties>
</file>