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3410" windowHeight="1354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<sst xmlns="http://schemas.openxmlformats.org/spreadsheetml/2006/main" count="55" uniqueCount="50">
  <si>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</si>
  <si>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</si>
  <si>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</si>
  <si>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</si>
  <si>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</si>
  <si>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</si>
  <si>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</si>
  <si>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</si>
  <si>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</si>
  <si>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</si>
  <si>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</si>
  <si>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</si>
  <si>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</si>
  <si>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</si>
  <si>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</si>
  <si>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</si>
  <si>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</si>
  <si>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</si>
  <si>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</si>
  <si>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</si>
  <si>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</si>
  <si>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</si>
  <si>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</si>
  <si>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</si>
  <si>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</si>
  <si>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</si>
  <si>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</si>
  <si>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</si>
  <si>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</si>
  <si>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</si>
  <si>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</si>
  <si>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Berechnung</t>
  </si>
  <si>
    <t>Flächeninhalt</t>
  </si>
  <si>
    <t xml:space="preserve">Termwert 88 </t>
  </si>
  <si>
    <t>Pausenverkauf</t>
  </si>
  <si>
    <t>Zahlensteckbrief</t>
  </si>
  <si>
    <t>Holzplatte</t>
  </si>
  <si>
    <t>Würfelnetz</t>
  </si>
  <si>
    <t>Würfel</t>
  </si>
  <si>
    <t>Kleidungskombination</t>
  </si>
  <si>
    <t>Quersumme</t>
  </si>
  <si>
    <t xml:space="preserve">Faultier und Okapi </t>
  </si>
  <si>
    <t>Zugfahrt</t>
  </si>
  <si>
    <t>Fläche</t>
  </si>
  <si>
    <t>Rechteck</t>
  </si>
  <si>
    <t>Gleichung</t>
  </si>
  <si>
    <t>Klassendiagramm</t>
  </si>
  <si>
    <t>Papierstück</t>
  </si>
  <si>
    <t>Orangensaft</t>
  </si>
  <si>
    <t>Achsensymmetrische Figur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</si>
</sst>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6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center" wrapText="1"/>
    </xf>
    <xf numFmtId="2" fontId="38" fillId="33" borderId="10" xfId="0" applyNumberFormat="1" applyFont="1" applyFill="1" applyBorder="1" applyAlignment="1">
      <alignment horizontal="center" vertical="center"/>
    </xf>
    <xf numFmtId="2" fontId="53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54" fillId="37" borderId="11" xfId="0" applyFont="1" applyFill="1" applyBorder="1" applyAlignment="1" applyProtection="1">
      <alignment horizontal="center" wrapText="1"/>
      <protection/>
    </xf>
    <xf numFmtId="0" fontId="55" fillId="38" borderId="0" xfId="0" applyFont="1" applyFill="1" applyAlignment="1">
      <alignment horizontal="center" vertical="center"/>
    </xf>
    <xf numFmtId="2" fontId="53" fillId="8" borderId="10" xfId="0" applyNumberFormat="1" applyFont="1" applyFill="1" applyBorder="1" applyAlignment="1">
      <alignment horizontal="center"/>
    </xf>
    <xf numFmtId="0" fontId="53" fillId="8" borderId="10" xfId="0" applyFont="1" applyFill="1" applyBorder="1" applyAlignment="1">
      <alignment horizontal="center"/>
    </xf>
    <xf numFmtId="2" fontId="53" fillId="10" borderId="10" xfId="0" applyNumberFormat="1" applyFont="1" applyFill="1" applyBorder="1" applyAlignment="1">
      <alignment horizontal="center"/>
    </xf>
    <xf numFmtId="0" fontId="56" fillId="38" borderId="0" xfId="0" applyFont="1" applyFill="1" applyAlignment="1">
      <alignment horizontal="left" vertical="center"/>
    </xf>
    <xf numFmtId="0" fontId="56" fillId="38" borderId="12" xfId="0" applyFont="1" applyFill="1" applyBorder="1" applyAlignment="1">
      <alignment horizontal="left" vertical="center"/>
    </xf>
    <xf numFmtId="0" fontId="56" fillId="38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left" vertical="center"/>
    </xf>
    <xf numFmtId="0" fontId="57" fillId="34" borderId="15" xfId="0" applyFont="1" applyFill="1" applyBorder="1" applyAlignment="1">
      <alignment horizontal="left" vertical="center"/>
    </xf>
    <xf numFmtId="0" fontId="57" fillId="34" borderId="16" xfId="0" applyFont="1" applyFill="1" applyBorder="1" applyAlignment="1">
      <alignment horizontal="left" vertical="center"/>
    </xf>
    <xf numFmtId="0" fontId="57" fillId="33" borderId="14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horizontal="left" vertical="center"/>
    </xf>
    <xf numFmtId="0" fontId="57" fillId="33" borderId="16" xfId="0" applyFont="1" applyFill="1" applyBorder="1" applyAlignment="1">
      <alignment horizontal="left" vertical="center"/>
    </xf>
    <xf numFmtId="0" fontId="58" fillId="38" borderId="0" xfId="0" applyFont="1" applyFill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0.09202601060801295</c:v>
                </c:pt>
                <c:pt idx="1">
                  <c:v>0.21677504420005395</c:v>
                </c:pt>
                <c:pt idx="2">
                  <c:v>0.3164424200653262</c:v>
                </c:pt>
                <c:pt idx="3">
                  <c:v>0.25456234455065774</c:v>
                </c:pt>
                <c:pt idx="4">
                  <c:v>0.10584040034760721</c:v>
                </c:pt>
                <c:pt idx="5">
                  <c:v>0.014353780228341974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64831852"/>
        <c:axId val="46615757"/>
      </c:bar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'[1]Gesamtübersicht'!$N$10:$N$31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0.0004494920739564292</c:v>
                </c:pt>
                <c:pt idx="1">
                  <c:v>0.0007191873183302868</c:v>
                </c:pt>
                <c:pt idx="2">
                  <c:v>0.0037158011447064815</c:v>
                </c:pt>
                <c:pt idx="3">
                  <c:v>0.009469299691348776</c:v>
                </c:pt>
                <c:pt idx="4">
                  <c:v>0.021425788858589794</c:v>
                </c:pt>
                <c:pt idx="5">
                  <c:v>0.03341224416409457</c:v>
                </c:pt>
                <c:pt idx="6">
                  <c:v>0.05100236732492284</c:v>
                </c:pt>
                <c:pt idx="7">
                  <c:v>0.0673339126786731</c:v>
                </c:pt>
                <c:pt idx="8">
                  <c:v>0.08935902430253813</c:v>
                </c:pt>
                <c:pt idx="9">
                  <c:v>0.09786940756944652</c:v>
                </c:pt>
                <c:pt idx="10">
                  <c:v>0.10937640466273112</c:v>
                </c:pt>
                <c:pt idx="11">
                  <c:v>0.10826765754697192</c:v>
                </c:pt>
                <c:pt idx="12">
                  <c:v>0.09879835785562315</c:v>
                </c:pt>
                <c:pt idx="13">
                  <c:v>0.09016811003565971</c:v>
                </c:pt>
                <c:pt idx="14">
                  <c:v>0.07215846093913877</c:v>
                </c:pt>
                <c:pt idx="15">
                  <c:v>0.054448473225255464</c:v>
                </c:pt>
                <c:pt idx="16">
                  <c:v>0.04084384645350753</c:v>
                </c:pt>
                <c:pt idx="17">
                  <c:v>0.026699829193011896</c:v>
                </c:pt>
                <c:pt idx="18">
                  <c:v>0.013904288154385545</c:v>
                </c:pt>
                <c:pt idx="19">
                  <c:v>0.00722183932156663</c:v>
                </c:pt>
                <c:pt idx="20">
                  <c:v>0.002756884720266099</c:v>
                </c:pt>
                <c:pt idx="21">
                  <c:v>0.000599322765275239</c:v>
                </c:pt>
              </c:numCache>
            </c:numRef>
          </c:val>
        </c:ser>
        <c:gapWidth val="50"/>
        <c:axId val="16888630"/>
        <c:axId val="17779943"/>
      </c:bar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6925"/>
          <c:w val="0.996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Bayern'!$F$46:$F$65</c:f>
              <c:strCache>
                <c:ptCount val="20"/>
                <c:pt idx="0">
                  <c:v>1 Berechnung</c:v>
                </c:pt>
                <c:pt idx="1">
                  <c:v>2 Termwert 88 </c:v>
                </c:pt>
                <c:pt idx="2">
                  <c:v>3 Pausenverkauf</c:v>
                </c:pt>
                <c:pt idx="3">
                  <c:v>4 Zahlensteckbrief</c:v>
                </c:pt>
                <c:pt idx="4">
                  <c:v>5 Zahlenfolge</c:v>
                </c:pt>
                <c:pt idx="5">
                  <c:v>6 Holzplatte</c:v>
                </c:pt>
                <c:pt idx="6">
                  <c:v>7 Würfelnetz</c:v>
                </c:pt>
                <c:pt idx="7">
                  <c:v>8 Würfel</c:v>
                </c:pt>
                <c:pt idx="8">
                  <c:v>9 Kleidungskombination</c:v>
                </c:pt>
                <c:pt idx="9">
                  <c:v>10 Quersumme</c:v>
                </c:pt>
                <c:pt idx="10">
                  <c:v>11 Faultier und Okapi </c:v>
                </c:pt>
                <c:pt idx="11">
                  <c:v>12 Zugfahrt</c:v>
                </c:pt>
                <c:pt idx="12">
                  <c:v>13 Fläche</c:v>
                </c:pt>
                <c:pt idx="13">
                  <c:v>14 Rechteck</c:v>
                </c:pt>
                <c:pt idx="14">
                  <c:v>15 Gleichung</c:v>
                </c:pt>
                <c:pt idx="15">
                  <c:v>16 Klassendiagramm</c:v>
                </c:pt>
                <c:pt idx="16">
                  <c:v>17 Flächeninhalt</c:v>
                </c:pt>
                <c:pt idx="17">
                  <c:v>18 Papierstück</c:v>
                </c:pt>
                <c:pt idx="18">
                  <c:v>19 Orangensaft</c:v>
                </c:pt>
                <c:pt idx="19">
                  <c:v>20 Achsensymmetrische Figur</c:v>
                </c:pt>
              </c:strCache>
            </c:strRef>
          </c:cat>
          <c:val>
            <c:numRef>
              <c:f>'[1]Gesamtübersicht'!$F$10:$F$30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Bayern'!$F$46:$F$65</c:f>
              <c:strCache>
                <c:ptCount val="20"/>
                <c:pt idx="0">
                  <c:v>1 Berechnung</c:v>
                </c:pt>
                <c:pt idx="1">
                  <c:v>2 Termwert 88 </c:v>
                </c:pt>
                <c:pt idx="2">
                  <c:v>3 Pausenverkauf</c:v>
                </c:pt>
                <c:pt idx="3">
                  <c:v>4 Zahlensteckbrief</c:v>
                </c:pt>
                <c:pt idx="4">
                  <c:v>5 Zahlenfolge</c:v>
                </c:pt>
                <c:pt idx="5">
                  <c:v>6 Holzplatte</c:v>
                </c:pt>
                <c:pt idx="6">
                  <c:v>7 Würfelnetz</c:v>
                </c:pt>
                <c:pt idx="7">
                  <c:v>8 Würfel</c:v>
                </c:pt>
                <c:pt idx="8">
                  <c:v>9 Kleidungskombination</c:v>
                </c:pt>
                <c:pt idx="9">
                  <c:v>10 Quersumme</c:v>
                </c:pt>
                <c:pt idx="10">
                  <c:v>11 Faultier und Okapi </c:v>
                </c:pt>
                <c:pt idx="11">
                  <c:v>12 Zugfahrt</c:v>
                </c:pt>
                <c:pt idx="12">
                  <c:v>13 Fläche</c:v>
                </c:pt>
                <c:pt idx="13">
                  <c:v>14 Rechteck</c:v>
                </c:pt>
                <c:pt idx="14">
                  <c:v>15 Gleichung</c:v>
                </c:pt>
                <c:pt idx="15">
                  <c:v>16 Klassendiagramm</c:v>
                </c:pt>
                <c:pt idx="16">
                  <c:v>17 Flächeninhalt</c:v>
                </c:pt>
                <c:pt idx="17">
                  <c:v>18 Papierstück</c:v>
                </c:pt>
                <c:pt idx="18">
                  <c:v>19 Orangensaft</c:v>
                </c:pt>
                <c:pt idx="19">
                  <c:v>20 Achsensymmetrische Figur</c:v>
                </c:pt>
              </c:strCache>
            </c:strRef>
          </c:cat>
          <c:val>
            <c:numRef>
              <c:f>'Ergebnis Bayern'!$E$46:$E$65</c:f>
              <c:numCache>
                <c:ptCount val="20"/>
                <c:pt idx="0">
                  <c:v>0.5111</c:v>
                </c:pt>
                <c:pt idx="1">
                  <c:v>0.6614</c:v>
                </c:pt>
                <c:pt idx="2">
                  <c:v>0.5545</c:v>
                </c:pt>
                <c:pt idx="3">
                  <c:v>0.4697</c:v>
                </c:pt>
                <c:pt idx="4">
                  <c:v>0.7326</c:v>
                </c:pt>
                <c:pt idx="5">
                  <c:v>0.5406</c:v>
                </c:pt>
                <c:pt idx="6">
                  <c:v>0.4782</c:v>
                </c:pt>
                <c:pt idx="7">
                  <c:v>0.4965</c:v>
                </c:pt>
                <c:pt idx="8">
                  <c:v>0.2406</c:v>
                </c:pt>
                <c:pt idx="9">
                  <c:v>0.3591</c:v>
                </c:pt>
                <c:pt idx="10">
                  <c:v>0.3076</c:v>
                </c:pt>
                <c:pt idx="11">
                  <c:v>0.3226</c:v>
                </c:pt>
                <c:pt idx="12">
                  <c:v>0.1643</c:v>
                </c:pt>
                <c:pt idx="13">
                  <c:v>0.8389</c:v>
                </c:pt>
                <c:pt idx="14">
                  <c:v>0.47</c:v>
                </c:pt>
                <c:pt idx="15">
                  <c:v>0.3909</c:v>
                </c:pt>
                <c:pt idx="16">
                  <c:v>0.3373</c:v>
                </c:pt>
                <c:pt idx="17">
                  <c:v>0.7458</c:v>
                </c:pt>
                <c:pt idx="18">
                  <c:v>0.722</c:v>
                </c:pt>
                <c:pt idx="19">
                  <c:v>0.8395</c:v>
                </c:pt>
              </c:numCache>
            </c:numRef>
          </c:val>
        </c:ser>
        <c:gapWidth val="50"/>
        <c:axId val="25801760"/>
        <c:axId val="30889249"/>
      </c:bar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8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9567786"/>
        <c:axId val="19001211"/>
      </c:barChart>
      <c:cat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9567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36793172"/>
        <c:axId val="62703093"/>
      </c:barChart>
      <c:catAx>
        <c:axId val="367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6793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3"/>
          <c:y val="0.10825"/>
          <c:w val="0.994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Bayern'!$F$46:$F$65</c:f>
              <c:strCache/>
            </c:strRef>
          </c:cat>
          <c:val>
            <c:numRef>
              <c:f>'Ergebnis Bayern'!$E$46:$E$65</c:f>
              <c:numCache/>
            </c:numRef>
          </c:val>
        </c:ser>
        <c:axId val="27456926"/>
        <c:axId val="45785743"/>
      </c:bar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65</xdr:row>
      <xdr:rowOff>114300</xdr:rowOff>
    </xdr:from>
    <xdr:to>
      <xdr:col>7</xdr:col>
      <xdr:colOff>733425</xdr:colOff>
      <xdr:row>84</xdr:row>
      <xdr:rowOff>95250</xdr:rowOff>
    </xdr:to>
    <xdr:graphicFrame>
      <xdr:nvGraphicFramePr>
        <xdr:cNvPr id="3" name="Diagramm 8"/>
        <xdr:cNvGraphicFramePr/>
      </xdr:nvGraphicFramePr>
      <xdr:xfrm>
        <a:off x="114300" y="150209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F10" t="str">
            <v/>
          </cell>
          <cell r="N10" t="str">
            <v/>
          </cell>
        </row>
        <row r="11">
          <cell r="F11" t="str">
            <v/>
          </cell>
          <cell r="N11" t="str">
            <v/>
          </cell>
        </row>
        <row r="12">
          <cell r="F12" t="str">
            <v/>
          </cell>
          <cell r="N12" t="str">
            <v/>
          </cell>
        </row>
        <row r="13">
          <cell r="F13" t="str">
            <v/>
          </cell>
          <cell r="N13" t="str">
            <v/>
          </cell>
        </row>
        <row r="14">
          <cell r="F14" t="str">
            <v/>
          </cell>
          <cell r="N14" t="str">
            <v/>
          </cell>
        </row>
        <row r="15">
          <cell r="F15" t="str">
            <v/>
          </cell>
          <cell r="N15" t="str">
            <v/>
          </cell>
        </row>
        <row r="16">
          <cell r="F16" t="str">
            <v/>
          </cell>
          <cell r="N16" t="str">
            <v/>
          </cell>
        </row>
        <row r="17">
          <cell r="F17" t="str">
            <v/>
          </cell>
          <cell r="N17" t="str">
            <v/>
          </cell>
        </row>
        <row r="18">
          <cell r="F18" t="str">
            <v/>
          </cell>
          <cell r="N18" t="str">
            <v/>
          </cell>
        </row>
        <row r="19">
          <cell r="F19" t="str">
            <v/>
          </cell>
          <cell r="N19" t="str">
            <v/>
          </cell>
        </row>
        <row r="20">
          <cell r="F20" t="str">
            <v/>
          </cell>
          <cell r="N20" t="str">
            <v/>
          </cell>
        </row>
        <row r="21">
          <cell r="F21" t="str">
            <v/>
          </cell>
          <cell r="N21" t="str">
            <v/>
          </cell>
        </row>
        <row r="22">
          <cell r="F22" t="str">
            <v/>
          </cell>
          <cell r="N22" t="str">
            <v/>
          </cell>
        </row>
        <row r="23">
          <cell r="F23" t="str">
            <v/>
          </cell>
          <cell r="N23" t="str">
            <v/>
          </cell>
        </row>
        <row r="24">
          <cell r="F24" t="str">
            <v/>
          </cell>
          <cell r="N24" t="str">
            <v/>
          </cell>
        </row>
        <row r="25">
          <cell r="F25" t="str">
            <v/>
          </cell>
          <cell r="N25" t="str">
            <v/>
          </cell>
        </row>
        <row r="26">
          <cell r="F26" t="str">
            <v/>
          </cell>
          <cell r="N26" t="str">
            <v/>
          </cell>
        </row>
        <row r="27">
          <cell r="F27" t="str">
            <v/>
          </cell>
          <cell r="N27" t="str">
            <v/>
          </cell>
        </row>
        <row r="28">
          <cell r="F28" t="str">
            <v/>
          </cell>
          <cell r="N28" t="str">
            <v/>
          </cell>
        </row>
        <row r="29">
          <cell r="F29" t="str">
            <v/>
          </cell>
          <cell r="N29" t="str">
            <v/>
          </cell>
        </row>
        <row r="30">
          <cell r="N30" t="str">
            <v/>
          </cell>
        </row>
        <row r="31">
          <cell r="N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tabSelected="1" zoomScalePageLayoutView="0" workbookViewId="0" topLeftCell="A1">
      <selection activeCell="Q69" sqref="Q69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'[1]Diagramme'!B$5</f>
        <v>0</v>
      </c>
      <c r="C5" s="22">
        <f>'[1]Diagramme'!C$5</f>
        <v>0</v>
      </c>
      <c r="D5" s="22">
        <f>'[1]Diagramme'!D$5</f>
        <v>0</v>
      </c>
      <c r="E5" s="22">
        <f>'[1]Diagramme'!E$5</f>
        <v>0</v>
      </c>
      <c r="F5" s="22">
        <f>'[1]Diagramme'!F$5</f>
        <v>0</v>
      </c>
      <c r="G5" s="22">
        <f>'[1]Diagramme'!G$5</f>
        <v>0</v>
      </c>
      <c r="I5" s="18" t="s">
        <v>6</v>
      </c>
      <c r="J5" s="23">
        <f>'[1]Diagramme'!J$5</f>
        <v>0</v>
      </c>
      <c r="K5" s="23">
        <f>'[1]Diagramme'!K$5</f>
        <v>0</v>
      </c>
      <c r="L5" s="23">
        <f>'[1]Diagramme'!L$5</f>
        <v>0</v>
      </c>
      <c r="M5" s="23">
        <f>'[1]Diagramme'!M$5</f>
        <v>0</v>
      </c>
      <c r="N5" s="23">
        <f>'[1]Diagramme'!N$5</f>
        <v>0</v>
      </c>
      <c r="O5" s="23">
        <f>'[1]Diagramme'!O$5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3.1084774205148182</v>
      </c>
      <c r="B48" s="32"/>
      <c r="C48" s="33">
        <f>'[1]Diagramme'!$A$48</f>
      </c>
      <c r="D48" s="33"/>
      <c r="E48" s="15">
        <f>'[1]Diagramme'!C$48</f>
      </c>
      <c r="F48" s="15">
        <f>'[1]Diagramme'!D$48</f>
      </c>
      <c r="G48" s="15">
        <f>'[1]Diagramme'!E$48</f>
      </c>
      <c r="H48" s="15">
        <f>'[1]Diagramme'!F$48</f>
      </c>
      <c r="I48" s="15">
        <f>'[1]Diagramme'!G$48</f>
      </c>
      <c r="J48" s="15">
        <f>'[1]Diagramme'!H$48</f>
      </c>
      <c r="K48" s="15">
        <f>'[1]Diagramme'!I$48</f>
      </c>
      <c r="L48" s="15">
        <f>'[1]Diagramme'!J$48</f>
      </c>
      <c r="M48" s="15">
        <f>'[1]Diagramme'!K$48</f>
      </c>
      <c r="N48" s="15">
        <f>'[1]Diagramme'!L$48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PageLayoutView="0" workbookViewId="0" topLeftCell="A1">
      <selection activeCell="J71" sqref="J71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15</v>
      </c>
      <c r="C4" s="6">
        <f>IF(SUM($B$4:$B$25)=0,"",B4/SUM($B$4:$B$25))</f>
        <v>0.0004494920739564292</v>
      </c>
    </row>
    <row r="5" spans="1:3" ht="15">
      <c r="A5" s="3">
        <v>1</v>
      </c>
      <c r="B5" s="27">
        <v>24</v>
      </c>
      <c r="C5" s="7">
        <f aca="true" t="shared" si="0" ref="C5:C25">IF(SUM($B$4:$B$25)=0,"",B5/SUM($B$4:$B$25))</f>
        <v>0.0007191873183302868</v>
      </c>
    </row>
    <row r="6" spans="1:3" ht="15">
      <c r="A6" s="2">
        <v>2</v>
      </c>
      <c r="B6" s="26">
        <v>124</v>
      </c>
      <c r="C6" s="6">
        <f t="shared" si="0"/>
        <v>0.0037158011447064815</v>
      </c>
    </row>
    <row r="7" spans="1:3" ht="15">
      <c r="A7" s="3">
        <v>3</v>
      </c>
      <c r="B7" s="27">
        <v>316</v>
      </c>
      <c r="C7" s="7">
        <f t="shared" si="0"/>
        <v>0.009469299691348776</v>
      </c>
    </row>
    <row r="8" spans="1:3" ht="15">
      <c r="A8" s="2">
        <v>4</v>
      </c>
      <c r="B8" s="26">
        <v>715</v>
      </c>
      <c r="C8" s="6">
        <f t="shared" si="0"/>
        <v>0.021425788858589794</v>
      </c>
    </row>
    <row r="9" spans="1:3" ht="15">
      <c r="A9" s="3">
        <v>5</v>
      </c>
      <c r="B9" s="27">
        <v>1115</v>
      </c>
      <c r="C9" s="7">
        <f t="shared" si="0"/>
        <v>0.03341224416409457</v>
      </c>
    </row>
    <row r="10" spans="1:3" ht="15">
      <c r="A10" s="2">
        <v>6</v>
      </c>
      <c r="B10" s="26">
        <v>1702</v>
      </c>
      <c r="C10" s="6">
        <f t="shared" si="0"/>
        <v>0.05100236732492284</v>
      </c>
    </row>
    <row r="11" spans="1:3" ht="15">
      <c r="A11" s="3">
        <v>7</v>
      </c>
      <c r="B11" s="27">
        <v>2247</v>
      </c>
      <c r="C11" s="7">
        <f t="shared" si="0"/>
        <v>0.0673339126786731</v>
      </c>
    </row>
    <row r="12" spans="1:3" ht="15">
      <c r="A12" s="2">
        <v>8</v>
      </c>
      <c r="B12" s="26">
        <v>2982</v>
      </c>
      <c r="C12" s="6">
        <f t="shared" si="0"/>
        <v>0.08935902430253813</v>
      </c>
    </row>
    <row r="13" spans="1:3" ht="15">
      <c r="A13" s="3">
        <v>9</v>
      </c>
      <c r="B13" s="27">
        <v>3266</v>
      </c>
      <c r="C13" s="7">
        <f t="shared" si="0"/>
        <v>0.09786940756944652</v>
      </c>
    </row>
    <row r="14" spans="1:3" ht="15">
      <c r="A14" s="2">
        <v>10</v>
      </c>
      <c r="B14" s="26">
        <v>3650</v>
      </c>
      <c r="C14" s="6">
        <f t="shared" si="0"/>
        <v>0.10937640466273112</v>
      </c>
    </row>
    <row r="15" spans="1:3" ht="15">
      <c r="A15" s="3">
        <v>11</v>
      </c>
      <c r="B15" s="27">
        <v>3613</v>
      </c>
      <c r="C15" s="7">
        <f t="shared" si="0"/>
        <v>0.10826765754697192</v>
      </c>
    </row>
    <row r="16" spans="1:3" ht="15">
      <c r="A16" s="2">
        <v>12</v>
      </c>
      <c r="B16" s="26">
        <v>3297</v>
      </c>
      <c r="C16" s="6">
        <f t="shared" si="0"/>
        <v>0.09879835785562315</v>
      </c>
    </row>
    <row r="17" spans="1:3" ht="15">
      <c r="A17" s="3">
        <v>13</v>
      </c>
      <c r="B17" s="27">
        <v>3009</v>
      </c>
      <c r="C17" s="7">
        <f t="shared" si="0"/>
        <v>0.09016811003565971</v>
      </c>
    </row>
    <row r="18" spans="1:3" ht="15">
      <c r="A18" s="2">
        <v>14</v>
      </c>
      <c r="B18" s="26">
        <v>2408</v>
      </c>
      <c r="C18" s="6">
        <f t="shared" si="0"/>
        <v>0.07215846093913877</v>
      </c>
    </row>
    <row r="19" spans="1:3" ht="15">
      <c r="A19" s="3">
        <v>15</v>
      </c>
      <c r="B19" s="27">
        <v>1817</v>
      </c>
      <c r="C19" s="7">
        <f t="shared" si="0"/>
        <v>0.054448473225255464</v>
      </c>
    </row>
    <row r="20" spans="1:3" ht="15">
      <c r="A20" s="2">
        <v>16</v>
      </c>
      <c r="B20" s="26">
        <v>1363</v>
      </c>
      <c r="C20" s="6">
        <f t="shared" si="0"/>
        <v>0.04084384645350753</v>
      </c>
    </row>
    <row r="21" spans="1:3" ht="15">
      <c r="A21" s="3">
        <v>17</v>
      </c>
      <c r="B21" s="27">
        <v>891</v>
      </c>
      <c r="C21" s="7">
        <f t="shared" si="0"/>
        <v>0.026699829193011896</v>
      </c>
    </row>
    <row r="22" spans="1:3" ht="15">
      <c r="A22" s="2">
        <v>18</v>
      </c>
      <c r="B22" s="26">
        <v>464</v>
      </c>
      <c r="C22" s="6">
        <f t="shared" si="0"/>
        <v>0.013904288154385545</v>
      </c>
    </row>
    <row r="23" spans="1:3" ht="15">
      <c r="A23" s="3">
        <v>19</v>
      </c>
      <c r="B23" s="27">
        <v>241</v>
      </c>
      <c r="C23" s="7">
        <f t="shared" si="0"/>
        <v>0.00722183932156663</v>
      </c>
    </row>
    <row r="24" spans="1:3" ht="15">
      <c r="A24" s="2">
        <v>20</v>
      </c>
      <c r="B24" s="26">
        <v>92</v>
      </c>
      <c r="C24" s="6">
        <f t="shared" si="0"/>
        <v>0.002756884720266099</v>
      </c>
    </row>
    <row r="25" spans="1:3" ht="15">
      <c r="A25" s="3">
        <v>21</v>
      </c>
      <c r="B25" s="27">
        <v>20</v>
      </c>
      <c r="C25" s="7">
        <f t="shared" si="0"/>
        <v>0.000599322765275239</v>
      </c>
    </row>
    <row r="26" ht="15">
      <c r="B26">
        <f>SUM(B4:B25)</f>
        <v>33371</v>
      </c>
    </row>
    <row r="28" spans="1:8" ht="24.75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3071</v>
      </c>
      <c r="C31" s="6">
        <f aca="true" t="shared" si="1" ref="C31:C36">IF(SUM($B$4:$B$25)=0,"",B31/SUM($B$4:$B$25))</f>
        <v>0.09202601060801295</v>
      </c>
    </row>
    <row r="32" spans="1:3" ht="15">
      <c r="A32" s="3">
        <v>2</v>
      </c>
      <c r="B32" s="3">
        <f>B19+B18+B17</f>
        <v>7234</v>
      </c>
      <c r="C32" s="7">
        <f t="shared" si="1"/>
        <v>0.21677504420005395</v>
      </c>
    </row>
    <row r="33" spans="1:3" ht="15">
      <c r="A33" s="2">
        <v>3</v>
      </c>
      <c r="B33" s="2">
        <f>B16+B15+B14</f>
        <v>10560</v>
      </c>
      <c r="C33" s="6">
        <f t="shared" si="1"/>
        <v>0.3164424200653262</v>
      </c>
    </row>
    <row r="34" spans="1:3" ht="15">
      <c r="A34" s="3">
        <v>4</v>
      </c>
      <c r="B34" s="3">
        <f>B13+B12+B11</f>
        <v>8495</v>
      </c>
      <c r="C34" s="7">
        <f t="shared" si="1"/>
        <v>0.25456234455065774</v>
      </c>
    </row>
    <row r="35" spans="1:3" ht="15">
      <c r="A35" s="2">
        <v>5</v>
      </c>
      <c r="B35" s="2">
        <f>B10+B9+B8</f>
        <v>3532</v>
      </c>
      <c r="C35" s="6">
        <f t="shared" si="1"/>
        <v>0.10584040034760721</v>
      </c>
    </row>
    <row r="36" spans="1:3" ht="15">
      <c r="A36" s="3">
        <v>6</v>
      </c>
      <c r="B36" s="3">
        <f>B7+B6+B5+B4</f>
        <v>479</v>
      </c>
      <c r="C36" s="7">
        <f t="shared" si="1"/>
        <v>0.014353780228341974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3.1084774205148182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5" t="s">
        <v>27</v>
      </c>
      <c r="B43" s="45"/>
      <c r="C43" s="45"/>
      <c r="D43" s="45"/>
      <c r="E43" s="45"/>
      <c r="F43" s="45"/>
      <c r="G43" s="45"/>
      <c r="H43" s="45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30" ht="30" customHeight="1">
      <c r="A45" s="24" t="s">
        <v>3</v>
      </c>
      <c r="B45" s="46" t="s">
        <v>0</v>
      </c>
      <c r="C45" s="46"/>
      <c r="D45" s="46"/>
      <c r="E45" s="25" t="s">
        <v>5</v>
      </c>
      <c r="F45" s="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">
      <c r="A46" s="2">
        <v>1</v>
      </c>
      <c r="B46" s="42" t="s">
        <v>31</v>
      </c>
      <c r="C46" s="43"/>
      <c r="D46" s="44"/>
      <c r="E46" s="8">
        <v>0.5111</v>
      </c>
      <c r="F46" s="21" t="str">
        <f>A46&amp;" "&amp;B46</f>
        <v>1 Berechnung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">
      <c r="A47" s="20">
        <f>A46+1</f>
        <v>2</v>
      </c>
      <c r="B47" s="39" t="s">
        <v>33</v>
      </c>
      <c r="C47" s="40"/>
      <c r="D47" s="41"/>
      <c r="E47" s="9">
        <v>0.6614</v>
      </c>
      <c r="F47" s="21" t="str">
        <f aca="true" t="shared" si="2" ref="F47:F65">A47&amp;" "&amp;B47</f>
        <v>2 Termwert 88 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5">
      <c r="A48" s="2">
        <f aca="true" t="shared" si="3" ref="A48:A65">A47+1</f>
        <v>3</v>
      </c>
      <c r="B48" s="42" t="s">
        <v>34</v>
      </c>
      <c r="C48" s="43"/>
      <c r="D48" s="44"/>
      <c r="E48" s="8">
        <v>0.5545</v>
      </c>
      <c r="F48" s="21" t="str">
        <f t="shared" si="2"/>
        <v>3 Pausenverkauf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>
      <c r="A49" s="20">
        <f t="shared" si="3"/>
        <v>4</v>
      </c>
      <c r="B49" s="39" t="s">
        <v>35</v>
      </c>
      <c r="C49" s="40"/>
      <c r="D49" s="41"/>
      <c r="E49" s="9">
        <v>0.4697</v>
      </c>
      <c r="F49" s="21" t="str">
        <f t="shared" si="2"/>
        <v>4 Zahlensteckbrief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5">
      <c r="A50" s="2">
        <f t="shared" si="3"/>
        <v>5</v>
      </c>
      <c r="B50" s="42" t="s">
        <v>30</v>
      </c>
      <c r="C50" s="43"/>
      <c r="D50" s="44"/>
      <c r="E50" s="8">
        <v>0.7326</v>
      </c>
      <c r="F50" s="21" t="str">
        <f t="shared" si="2"/>
        <v>5 Zahlenfolge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15">
      <c r="A51" s="20">
        <f t="shared" si="3"/>
        <v>6</v>
      </c>
      <c r="B51" s="39" t="s">
        <v>36</v>
      </c>
      <c r="C51" s="40"/>
      <c r="D51" s="41"/>
      <c r="E51" s="9">
        <v>0.5406</v>
      </c>
      <c r="F51" s="21" t="str">
        <f t="shared" si="2"/>
        <v>6 Holzplatte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ht="15">
      <c r="A52" s="2">
        <f t="shared" si="3"/>
        <v>7</v>
      </c>
      <c r="B52" s="42" t="s">
        <v>37</v>
      </c>
      <c r="C52" s="43"/>
      <c r="D52" s="44"/>
      <c r="E52" s="8">
        <v>0.4782</v>
      </c>
      <c r="F52" s="21" t="str">
        <f t="shared" si="2"/>
        <v>7 Würfelnetz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6" ht="15">
      <c r="A53" s="20">
        <f t="shared" si="3"/>
        <v>8</v>
      </c>
      <c r="B53" s="39" t="s">
        <v>38</v>
      </c>
      <c r="C53" s="40"/>
      <c r="D53" s="41"/>
      <c r="E53" s="9">
        <v>0.4965</v>
      </c>
      <c r="F53" s="21" t="str">
        <f t="shared" si="2"/>
        <v>8 Würfel</v>
      </c>
    </row>
    <row r="54" spans="1:6" ht="15">
      <c r="A54" s="2">
        <f t="shared" si="3"/>
        <v>9</v>
      </c>
      <c r="B54" s="42" t="s">
        <v>39</v>
      </c>
      <c r="C54" s="43"/>
      <c r="D54" s="44"/>
      <c r="E54" s="8">
        <v>0.2406</v>
      </c>
      <c r="F54" s="21" t="str">
        <f t="shared" si="2"/>
        <v>9 Kleidungskombination</v>
      </c>
    </row>
    <row r="55" spans="1:6" ht="15">
      <c r="A55" s="20">
        <f t="shared" si="3"/>
        <v>10</v>
      </c>
      <c r="B55" s="39" t="s">
        <v>40</v>
      </c>
      <c r="C55" s="40"/>
      <c r="D55" s="41"/>
      <c r="E55" s="9">
        <v>0.3591</v>
      </c>
      <c r="F55" s="21" t="str">
        <f t="shared" si="2"/>
        <v>10 Quersumme</v>
      </c>
    </row>
    <row r="56" spans="1:6" ht="15">
      <c r="A56" s="2">
        <f t="shared" si="3"/>
        <v>11</v>
      </c>
      <c r="B56" s="42" t="s">
        <v>41</v>
      </c>
      <c r="C56" s="43"/>
      <c r="D56" s="44"/>
      <c r="E56" s="8">
        <v>0.3076</v>
      </c>
      <c r="F56" s="21" t="str">
        <f t="shared" si="2"/>
        <v>11 Faultier und Okapi </v>
      </c>
    </row>
    <row r="57" spans="1:6" ht="15">
      <c r="A57" s="20">
        <f t="shared" si="3"/>
        <v>12</v>
      </c>
      <c r="B57" s="39" t="s">
        <v>42</v>
      </c>
      <c r="C57" s="40"/>
      <c r="D57" s="41"/>
      <c r="E57" s="9">
        <v>0.3226</v>
      </c>
      <c r="F57" s="21" t="str">
        <f t="shared" si="2"/>
        <v>12 Zugfahrt</v>
      </c>
    </row>
    <row r="58" spans="1:6" ht="15">
      <c r="A58" s="2">
        <f t="shared" si="3"/>
        <v>13</v>
      </c>
      <c r="B58" s="42" t="s">
        <v>43</v>
      </c>
      <c r="C58" s="43"/>
      <c r="D58" s="44"/>
      <c r="E58" s="8">
        <v>0.1643</v>
      </c>
      <c r="F58" s="21" t="str">
        <f t="shared" si="2"/>
        <v>13 Fläche</v>
      </c>
    </row>
    <row r="59" spans="1:6" ht="15">
      <c r="A59" s="20">
        <f t="shared" si="3"/>
        <v>14</v>
      </c>
      <c r="B59" s="39" t="s">
        <v>44</v>
      </c>
      <c r="C59" s="40"/>
      <c r="D59" s="41"/>
      <c r="E59" s="9">
        <v>0.8389</v>
      </c>
      <c r="F59" s="21" t="str">
        <f t="shared" si="2"/>
        <v>14 Rechteck</v>
      </c>
    </row>
    <row r="60" spans="1:6" ht="15">
      <c r="A60" s="2">
        <f t="shared" si="3"/>
        <v>15</v>
      </c>
      <c r="B60" s="42" t="s">
        <v>45</v>
      </c>
      <c r="C60" s="43"/>
      <c r="D60" s="44"/>
      <c r="E60" s="8">
        <v>0.47</v>
      </c>
      <c r="F60" s="21" t="str">
        <f t="shared" si="2"/>
        <v>15 Gleichung</v>
      </c>
    </row>
    <row r="61" spans="1:6" ht="15">
      <c r="A61" s="20">
        <f t="shared" si="3"/>
        <v>16</v>
      </c>
      <c r="B61" s="39" t="s">
        <v>46</v>
      </c>
      <c r="C61" s="40"/>
      <c r="D61" s="41"/>
      <c r="E61" s="9">
        <v>0.3909</v>
      </c>
      <c r="F61" s="21" t="str">
        <f t="shared" si="2"/>
        <v>16 Klassendiagramm</v>
      </c>
    </row>
    <row r="62" spans="1:6" ht="15">
      <c r="A62" s="2">
        <f t="shared" si="3"/>
        <v>17</v>
      </c>
      <c r="B62" s="42" t="s">
        <v>32</v>
      </c>
      <c r="C62" s="43"/>
      <c r="D62" s="44"/>
      <c r="E62" s="8">
        <v>0.3373</v>
      </c>
      <c r="F62" s="21" t="str">
        <f t="shared" si="2"/>
        <v>17 Flächeninhalt</v>
      </c>
    </row>
    <row r="63" spans="1:6" ht="15">
      <c r="A63" s="20">
        <f t="shared" si="3"/>
        <v>18</v>
      </c>
      <c r="B63" s="39" t="s">
        <v>47</v>
      </c>
      <c r="C63" s="40"/>
      <c r="D63" s="41"/>
      <c r="E63" s="9">
        <v>0.7458</v>
      </c>
      <c r="F63" s="21" t="str">
        <f t="shared" si="2"/>
        <v>18 Papierstück</v>
      </c>
    </row>
    <row r="64" spans="1:6" ht="15">
      <c r="A64" s="2">
        <f t="shared" si="3"/>
        <v>19</v>
      </c>
      <c r="B64" s="42" t="s">
        <v>48</v>
      </c>
      <c r="C64" s="43"/>
      <c r="D64" s="44"/>
      <c r="E64" s="8">
        <v>0.722</v>
      </c>
      <c r="F64" s="21" t="str">
        <f t="shared" si="2"/>
        <v>19 Orangensaft</v>
      </c>
    </row>
    <row r="65" spans="1:6" ht="15">
      <c r="A65" s="20">
        <f t="shared" si="3"/>
        <v>20</v>
      </c>
      <c r="B65" s="39" t="s">
        <v>49</v>
      </c>
      <c r="C65" s="40"/>
      <c r="D65" s="41"/>
      <c r="E65" s="9">
        <v>0.8395</v>
      </c>
      <c r="F65" s="21" t="str">
        <f t="shared" si="2"/>
        <v>20 Achsensymmetrische Figur</v>
      </c>
    </row>
    <row r="66" spans="1:6" ht="15">
      <c r="A66" s="4"/>
      <c r="B66" s="4"/>
      <c r="C66" s="5"/>
      <c r="F66" s="1"/>
    </row>
  </sheetData>
  <sheetProtection password="C8F0" sheet="1" selectLockedCells="1" selectUnlockedCells="1"/>
  <mergeCells count="24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2015-11-17T16:03:08Z</dcterms:modified>
  <cp:category/>
  <cp:version/>
  <cp:contentType/>
  <cp:contentStatus/>
</cp:coreProperties>
</file>